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225" windowHeight="12615" firstSheet="5" activeTab="6"/>
  </bookViews>
  <sheets>
    <sheet name="Соц.поддержка" sheetId="1" r:id="rId1"/>
    <sheet name="Предприн-во" sheetId="2" r:id="rId2"/>
    <sheet name="Комфор.среда" sheetId="3" r:id="rId3"/>
    <sheet name="Транспорт" sheetId="4" r:id="rId4"/>
    <sheet name="Безопасность" sheetId="5" r:id="rId5"/>
    <sheet name="УСТ разв села" sheetId="6" r:id="rId6"/>
    <sheet name="Мун.управление" sheetId="7" r:id="rId7"/>
    <sheet name="Культура" sheetId="8" r:id="rId8"/>
    <sheet name="Охрана окруж.среды" sheetId="9" r:id="rId9"/>
    <sheet name="Молодежь" sheetId="10" r:id="rId10"/>
    <sheet name="Архив" sheetId="11" r:id="rId11"/>
    <sheet name="Законность и правопорядок" sheetId="12" r:id="rId12"/>
  </sheets>
  <definedNames/>
  <calcPr fullCalcOnLoad="1"/>
</workbook>
</file>

<file path=xl/sharedStrings.xml><?xml version="1.0" encoding="utf-8"?>
<sst xmlns="http://schemas.openxmlformats.org/spreadsheetml/2006/main" count="876" uniqueCount="229">
  <si>
    <t>местный бюджет</t>
  </si>
  <si>
    <t>областной бюджет</t>
  </si>
  <si>
    <t>федеральный бюджет</t>
  </si>
  <si>
    <t>внебюджетные источники</t>
  </si>
  <si>
    <t>в том числе:</t>
  </si>
  <si>
    <t>Муниципальная программа</t>
  </si>
  <si>
    <t>Из общего объема:</t>
  </si>
  <si>
    <t>"Адресная социальная помощь гражданам Новосильского района"- всего</t>
  </si>
  <si>
    <t>из них:</t>
  </si>
  <si>
    <t>"Оказание адресной помощи гражданам пожилого возраста, оказавшимся в сложной жизненной ситуации, проводы в последний путь ветеранов войны"- всего</t>
  </si>
  <si>
    <t>Основное мероприятие муниципальной программы 1.1.</t>
  </si>
  <si>
    <t>"Организация праздников, конкурсов,выезных мероприятий для инвалидов и граждан с ограниченными возможностями"- всего</t>
  </si>
  <si>
    <t xml:space="preserve">"Субсидирование субъектов малого и среднего предпринимательства , занимающихся розничной торговлей, осуществляемой через объекты стационарной торговой сети, находящиеся в сельских пунктах"- всего </t>
  </si>
  <si>
    <t>"Развитие системы комплексной безопасности в Новосильском районе на 2014- 2016 годы"</t>
  </si>
  <si>
    <t>"Реализации проектов (мероприятий) по поощрению и популяризации достижений"- всего</t>
  </si>
  <si>
    <t>"Использование и обновление лицензионного программного обеспечения"- всего</t>
  </si>
  <si>
    <t>"Эксплуатация ГТС на р. Зуша"- всего</t>
  </si>
  <si>
    <t>"Организация и проведение конкурса патриотической песни "Мой голос""- всего</t>
  </si>
  <si>
    <t>"Организация и проведение районных военно- спортивных игр "Вперед, мальчишки!", "Зарница", "Орленок""- всего</t>
  </si>
  <si>
    <t>"Организация и проведение районного туристического слета"- всего</t>
  </si>
  <si>
    <t>"Организация и проведение районного конкурса "Я люблю тебя, Россия!""- всего</t>
  </si>
  <si>
    <t>"Организация и проведение торжественных мероприятий, посвященных выводу советских войск из Афганистана"- всего</t>
  </si>
  <si>
    <t>"Организация и проведение торжественных проводов призывников в армию "День призывника""- всего</t>
  </si>
  <si>
    <t>"Воспитание в детях чувства гордости и глубокого уважения к Российской символике, историческим святыням, традициям и обычаям Родины"- всего</t>
  </si>
  <si>
    <t>"Проведение праздничных мероприятий, посвященных памятным датам"- всего</t>
  </si>
  <si>
    <t>"Проведение памятных мероприятий, посвященных Дню России"- всего</t>
  </si>
  <si>
    <t>"Организация торжественных мероприятий, посвященных российской символике (гимн, герб, флаг)"- всего</t>
  </si>
  <si>
    <t>"Организация работы с ветеранами ВОВ и локальных конфликтов"- всего</t>
  </si>
  <si>
    <t>"Проведение акции помощи ветеранам"- всего</t>
  </si>
  <si>
    <t>"Организация и проведение торжественных мероприятий, посвященных освобождению Новосильского района и г. Новосиль от немецко- фашистских захватчиков"- всего</t>
  </si>
  <si>
    <t>"Участие одаренных детей в муниципальных, региональных олимпиадах, конкурсах, фестивалях"- всего</t>
  </si>
  <si>
    <t>"Организация поездки одаренных детей на Губернаторскую елку"- всего</t>
  </si>
  <si>
    <t>"Организация торжественных мероприятий, посвященных чествованию талантливой молодежи"- всего</t>
  </si>
  <si>
    <t>"Проведение "круглого стола" с опекунами и приемными родителями по вопросам ознакомления с нормативно- правовыми актами"- всего</t>
  </si>
  <si>
    <t>"Организация и проведение выездного заседания специалистов ПМК г. Мценска с целью обследования детей"- всего</t>
  </si>
  <si>
    <t>"Приобретение путевок в загородные оздоровительные лагеря и центры"- всего</t>
  </si>
  <si>
    <t>"Предоставление социальных выплат молодым семьям- участникам Подпрограммы на приобретение (строительство) жилья"- всего</t>
  </si>
  <si>
    <t>№ пп</t>
  </si>
  <si>
    <t>Наименование программного документа, мероприятия, целевого индикатора</t>
  </si>
  <si>
    <t>Предусмотрено в муниципальном бюджете, тыс. рублей</t>
  </si>
  <si>
    <t>Финансирование</t>
  </si>
  <si>
    <t>Освоено</t>
  </si>
  <si>
    <t>Процент, %</t>
  </si>
  <si>
    <t>Результаты выполнения мероприятия</t>
  </si>
  <si>
    <t>Достижение плановых значений целевых индикаторов</t>
  </si>
  <si>
    <t>Муниципальная целевая программа "Социальная поддержка граждан в Новосильском районе на 2014- 2016 годы"</t>
  </si>
  <si>
    <t>Сумма, 
тыс. рублей</t>
  </si>
  <si>
    <t>Из общего объема по мероприятиям программы:</t>
  </si>
  <si>
    <t>Целевые индикаторы:</t>
  </si>
  <si>
    <t>доля адресной социальной помощи в общем числе нуждающихся (%)</t>
  </si>
  <si>
    <t>фактически достигнуто</t>
  </si>
  <si>
    <t>доля оказанной адресной помощи гражданам пожилого возраста, оказавшимся в сложной жизненной ситуации, проводы в последний путь ветеранов войны в общем числе нуждающихся (%)</t>
  </si>
  <si>
    <t>Муниципальная программа "Обеспечение условий и формирование комфортной среды проживания в Новосильском районе (2014- 2020 гг.)</t>
  </si>
  <si>
    <t>Муниципальная программа "Развитие транспортной системы в Новосильском районе (2014- 2018 годы)</t>
  </si>
  <si>
    <t>"Развитие пассажирского транспорта общего пользования"- всего</t>
  </si>
  <si>
    <t>доля пассажирского транспорта общего пользования в общем числе нуждающихся (%)</t>
  </si>
  <si>
    <t>Муниципальная программа "Устойчивое развитие сельских территорий на 2014- 2017 годы и на период до 2020 года в Новосильском районе Орловской области"</t>
  </si>
  <si>
    <t>доля реализованных проектов (мероприятий) по поощрению и популяризации достижений  в общем числе нуждающихся (%)</t>
  </si>
  <si>
    <t xml:space="preserve">Муниципальная программа «Повышение эффективности муниципального управления в Новосильском районе на 2014 – 2017 годы» </t>
  </si>
  <si>
    <t>Обеспечение организации повышения квалификации муниципальных служащих</t>
  </si>
  <si>
    <t>доля использования и обновления лицензионного программного обеспечения, информационных нормативно-правовых баз данных и официального интернет-сайта администрации Новосильского района  в общем числе нуждающихся (%)</t>
  </si>
  <si>
    <t>Использование и обновление лицензионного программного обеспечения, информационных нормативно-правовых баз данных и официального интернет-сайта администрации Новосильского района</t>
  </si>
  <si>
    <t>Использование и обновление лицензионного программного обеспечения</t>
  </si>
  <si>
    <t>доля использования и обновления лицензионного программного обеспечения  в общем числе нуждающихся (%)</t>
  </si>
  <si>
    <t>Муниципальная программа "Развитие культуры и искусства, туризма, сохранение и реконструкция военно- мемориальных объектов в Новосильском районе (2014- 2017 годы)"</t>
  </si>
  <si>
    <t>Муниципальная программа "Охрана окружающей среды, рациональное использование природных ресурсов и экологической безопасности Новосильского района в 2014- 2016 годы"</t>
  </si>
  <si>
    <t>Эксплуатация ГТС на р. Зуша</t>
  </si>
  <si>
    <t>доля эксплуатации ГТС на р. Зуша  в общем числе нуждающихся (%)</t>
  </si>
  <si>
    <t>Муниципальная программа "Молодежь Новосильского района на 2014- 2020 годы"</t>
  </si>
  <si>
    <t>доля организации и проведения конкурса патриотической песни "Мой голос"  в общем числе нуждающихся (%)</t>
  </si>
  <si>
    <t>Организация и проведение конкурса патриотической песни "Мой голос"</t>
  </si>
  <si>
    <t>Организация и проведение районных военно- спортивных игр "Вперед, мальчишки!", "Зарница", "Орленок"</t>
  </si>
  <si>
    <t>доля организации и проведения районных военно- спортивных игр "Вперед, мальчишки!", "Зарница", "Орленок  в общем числе нуждающихся (%)</t>
  </si>
  <si>
    <t>Организация и проведение районного туристического слета</t>
  </si>
  <si>
    <t>доля организации и проведения районного туристического слета  в общем числе нуждающихся (%)</t>
  </si>
  <si>
    <t>Организация и проведение районного конкурса "Я люблю тебя, Россия!"</t>
  </si>
  <si>
    <t>доля организации и проведения районного конкурса "Я люблю тебя, Россия!"  в общем числе нуждающихся (%)</t>
  </si>
  <si>
    <t>Организация и проведение торжественных мероприятий, посвященных выводу советских войск из Афганистана</t>
  </si>
  <si>
    <t>доля организации и проведения торжественных мероприятий, посвященных выводу советских войск из Афганистана  в общем числе нуждающихся (%)</t>
  </si>
  <si>
    <t>Организация и проведение торжественных проводов призывников в армию "День призывника"</t>
  </si>
  <si>
    <t>доля организации и проведения торжественных проводов призывников в армию "День призывника"  в общем числе нуждающихся (%)</t>
  </si>
  <si>
    <t>Воспитание в детях чувства гордости и глубокого уважения к Российской символике, историческим святыням, традициям и обычаям Родины</t>
  </si>
  <si>
    <t>доля воспитания в детях чувства гордости и глубокого уважения к Российской символике, историческим святыням, традициям и обычаям Родины  в общем числе нуждающихся (%)</t>
  </si>
  <si>
    <t>Проведение праздничных мероприятий, посвященных памятным датам</t>
  </si>
  <si>
    <t>доля проведенных праздничных мероприятий, посвященных памятным датам  в общем числе нуждающихся (%)</t>
  </si>
  <si>
    <t>Проведение памятных мероприятий, посвященных Дню России</t>
  </si>
  <si>
    <t>доля проведенных памятных мероприятий, посвященных Дню России  в общем числе нуждающихся (%)</t>
  </si>
  <si>
    <t>Организация торжественных мероприятий, посвященных российской символике (гимн, герб, флаг)</t>
  </si>
  <si>
    <t>доля организации торжественных мероприятий, посвященных российской символике (гимн, герб, флаг)  в общем числе нуждающихся (%)</t>
  </si>
  <si>
    <t>Организация работы с ветеранами ВОВ и локальных конфликтов</t>
  </si>
  <si>
    <t>доля организации работы с ветеранами ВОВ и локальных конфликтов в общем числе нуждающихся (%)</t>
  </si>
  <si>
    <t>Проведение акции помощи ветеранам</t>
  </si>
  <si>
    <t>доля проведения акции помощи ветеранам  в общем числе нуждающихся (%)</t>
  </si>
  <si>
    <t>Организация и проведение торжественных мероприятий, посвященных освобождению Новосильского района и г. Новосиль от немецко- фашистских захватчиков</t>
  </si>
  <si>
    <t>доля организации и проведения торжественных мероприятий, посвященных освобождению Новосильского района и г. Новосиль от немецко- фашистских захватчиков  в общем числе нуждающихся (%)</t>
  </si>
  <si>
    <t>Участие одаренных детей в муниципальных, региональных олимпиадах, конкурсах, фестивалях</t>
  </si>
  <si>
    <t>доля участия одаренных детей в муниципальных, региональных олимпиадах, конкурсах, фестивалях  в общем числе нуждающихся (%)</t>
  </si>
  <si>
    <t>Организация поездки одаренных детей на Губернаторскую елку</t>
  </si>
  <si>
    <t>доля организованных поездок одаренных детей на Губернаторскую елку  в общем числе нуждающихся (%)</t>
  </si>
  <si>
    <t>Организация торжественных мероприятий, посвященных чествованию талантливой молодежи</t>
  </si>
  <si>
    <t>доля организованных торжественных мероприятий, посвященных чествованию талантливой молодежи  в общем числе нуждающихся (%)</t>
  </si>
  <si>
    <t>Проведение "круглого стола" с опекунами и приемными родителями по вопросам ознакомления с нормативно- правовыми актами</t>
  </si>
  <si>
    <t>доля проведения "круглого стола" с опекунами и приемными родителями по вопросам ознакомления с нормативно- правовыми актами в общем числе нуждающихся (%)</t>
  </si>
  <si>
    <t>Организация и проведение выездного заседания специалистов ПМК г. Мценска с целью обследования детей</t>
  </si>
  <si>
    <t>доля организации и проведения выездного заседания специалистов ПМК г. Мценска с целью обследования детей в общем числе нуждающихся (%)</t>
  </si>
  <si>
    <t>Приобретение путевок в загородные оздоровительные лагеря и центры</t>
  </si>
  <si>
    <t>доля приобретения путевок в загородные оздоровительные лагеря и центры  в общем числе нуждающихся (%)</t>
  </si>
  <si>
    <t>Предоставление социальных выплат молодым семьям- участникам Подпрограммы на приобретение (строительство) жилья</t>
  </si>
  <si>
    <t>доля предоставленных социальных выплат молодым семьям- участникам Подпрограммы на приобретение (строительство) жилья  в общем числе нуждающихся (%)</t>
  </si>
  <si>
    <t>плановое значение на 2015 год</t>
  </si>
  <si>
    <t>реализация проектов (мероприятий) по поощрению и популяризации достижений</t>
  </si>
  <si>
    <t>Выделение субсидии ПО "Новосиль"</t>
  </si>
  <si>
    <t xml:space="preserve">"Субсидирование начинающих предпринимателей"- всего </t>
  </si>
  <si>
    <t>субсидирование субъектов малого и среднего предпринимательства , занимающихся розничной торговлей, осуществляемой через объекты стационарной торговой сети, находящиеся в сельских пунктах в общем числе нуждающихся (%)</t>
  </si>
  <si>
    <t>субсидирование субъектов малого и среднего предпринимательства(%)</t>
  </si>
  <si>
    <t>Муниципальная программа "Развитие и поддержка малого и среднего предпринимательства в Новосильском районе на 2014-2020 годы"</t>
  </si>
  <si>
    <t>Строительство канализации в г. Новосиль Новосильского района Орловской области</t>
  </si>
  <si>
    <t>доля выполненных мероприятий по строительству канализации</t>
  </si>
  <si>
    <t xml:space="preserve">строительство канализации по г. Новосиль протяженностью 5352 м </t>
  </si>
  <si>
    <t>доля выполненных мероприятий по ремонту школы</t>
  </si>
  <si>
    <t xml:space="preserve">Осуществление содержания дорог </t>
  </si>
  <si>
    <t>доля проведенных мероприятий по тсодержанию дорог</t>
  </si>
  <si>
    <t>осуществление содержания дорог</t>
  </si>
  <si>
    <t>экономия бюджетных средств</t>
  </si>
  <si>
    <t>Осуществление технического надзора</t>
  </si>
  <si>
    <t>доля объектов, на которых осуществлялся технический надзор (%)</t>
  </si>
  <si>
    <t>Изготовление ПСД</t>
  </si>
  <si>
    <t>доля изготовленных ПСД (%)</t>
  </si>
  <si>
    <t>Страхование плотины</t>
  </si>
  <si>
    <t>"Обеспечение работы ЕДДС и укомплектование  ее современным оборудованием, мебелью, форменной одеждой, ремонт помещения ЕДДС и подготовка к размещению системы «112»"- всего</t>
  </si>
  <si>
    <t>доля обеспечения работы ЕДДС и укомплектования ее современным оборудованием, мебелью, форменной одеждой, ремонт помещения ЕДДС и подготовка к размещению системы «112»  в общем числе нуждающихся (%)</t>
  </si>
  <si>
    <t>Основное мероприятие муниципальной программы 1.2.</t>
  </si>
  <si>
    <t>"Приобретение средств индивидуальной защиты, учебных пособий и иных средств в целях обеспечения мероприятий по гражданской обороне (для работников администрации Новосильского района)"- всего</t>
  </si>
  <si>
    <t>Основное мероприятие муниципальной программы 1.3.</t>
  </si>
  <si>
    <t>Основное мероприятие муниципальной программы 1.4.</t>
  </si>
  <si>
    <t>Основное мероприятие муниципальной программы 1.5.</t>
  </si>
  <si>
    <t>Основное мероприятие муниципальной программы 1.6.</t>
  </si>
  <si>
    <t>Комплексные меры противодействия наркотикам</t>
  </si>
  <si>
    <t>доля работников, прошедших повышение квалификации(%)</t>
  </si>
  <si>
    <t>Информация о реализации в Новосильском районе муниципальных программ в 2016 году</t>
  </si>
  <si>
    <t>Соглашение № 1  о предоставлении субсидии бюджету Новосильского района Орловской областина софинансирование мероприятий по грантовой поддержке местных инициатив граждан, проживающих в сельской местности Орловской области</t>
  </si>
  <si>
    <t xml:space="preserve">Соглашение № 9  о предоставлении в 2016 году Департаментом сельского хозяйства Орловской области  субсидий из областного бюджета бюджету Новосильского района Орловской области на софинансирование мероприятий по комплексному обустройству объектами социальной и инженерной инфраструктуры населенных пунктов, расположенных в сельской местности Орловской области от 12.05.2016 г. </t>
  </si>
  <si>
    <t>Строительство локальных сетей водоснабжения - Задушное</t>
  </si>
  <si>
    <t>плановое значение на 2016 год</t>
  </si>
  <si>
    <t>выполнен 1 этап строительсьва водопроводных сетей Задушное</t>
  </si>
  <si>
    <t>ввод в действие водопроводных сетй  (%)</t>
  </si>
  <si>
    <t>2017 г.</t>
  </si>
  <si>
    <t>Реализация мероприятий по развитию грантовой поддержки местных инициатив граждан в сельской местности</t>
  </si>
  <si>
    <t>ввод в действие игровой площадки  (%)</t>
  </si>
  <si>
    <t>Введена в эксплуатацию игровая площадка в с Вяжи-Заверх</t>
  </si>
  <si>
    <t>Благоустройство территории  МБДОУ "Детский сад №1 "Солнышко" г. Новосиля"</t>
  </si>
  <si>
    <t>Оплата кредиторской задолженности по объекту "Строительство канализации в г. Новосиль Новосильского района орловской области"</t>
  </si>
  <si>
    <t>Пусконалодочные работы (Подключение газа Голянка, Орёлэнерго присоединение к сетям КНС, электрика КНС)</t>
  </si>
  <si>
    <t>подключение к сетям</t>
  </si>
  <si>
    <t xml:space="preserve">доля выполненных мероприятий </t>
  </si>
  <si>
    <t>СОГЛАШЕНИЕ №  95-Д/16 о предоставлении в 2016 году субсидий Департаментом  строительства, топливно-энергетического комплекса, жилищно-коммунального хозяйства, транспорта и дорожного хозяйства Орловской области из областного бюджета бюджету Новосильского района Орловской области от 4 июля 2016 г.</t>
  </si>
  <si>
    <t>не выполнено вследствие отсутствия финансирования</t>
  </si>
  <si>
    <t>Соглашение № 95-Д/16 о предоставлении в 2016 году субсидий Департаментом строительства, транспорта и жилищно- коммунального хозяйства Орловской области за счет средств Дорожного фонда Орловской области бюджету Новосильского района Орловской области от 4 июля 2016 г.</t>
  </si>
  <si>
    <t>КТ задолженность 3795800 областной бюджет, 16015 районный бюджет</t>
  </si>
  <si>
    <t>Ремонт а/дорог местного значения</t>
  </si>
  <si>
    <t>подпрограмма "Строительство, реконструкция, ремонт и содержание  дорог (2014-2018 годы)"</t>
  </si>
  <si>
    <t>ремонт дорог</t>
  </si>
  <si>
    <t>Остановка Пульсар</t>
  </si>
  <si>
    <t xml:space="preserve">щебень  </t>
  </si>
  <si>
    <t>ФЦЦС проверка сметной стоимости</t>
  </si>
  <si>
    <t>Рюриков</t>
  </si>
  <si>
    <t>Дорожная служба</t>
  </si>
  <si>
    <t>остановка  10800</t>
  </si>
  <si>
    <t>разработка сметной документации Дор Сл</t>
  </si>
  <si>
    <t>Содержание дорог:</t>
  </si>
  <si>
    <t>Ремонт дорог:</t>
  </si>
  <si>
    <t>Стройтехносервис ул. Володарского</t>
  </si>
  <si>
    <t>Стройтехносервис ул. Ул. Свободы</t>
  </si>
  <si>
    <t>рай бюджет</t>
  </si>
  <si>
    <t>контракт</t>
  </si>
  <si>
    <t>МУП ЖКХ Новосильское</t>
  </si>
  <si>
    <t>Борисов трансп усл</t>
  </si>
  <si>
    <t>ПСД</t>
  </si>
  <si>
    <t>Стройтехносервис ул. Карла Маркса</t>
  </si>
  <si>
    <t>протяженность, м</t>
  </si>
  <si>
    <t>2016-2017</t>
  </si>
  <si>
    <t>Фортуна  С. Голунь, ул. Молодёжная-724 м, г. Новосиль, ул. Урицкого 720 м, д. Одинок, ул. Цветочная 300 м)</t>
  </si>
  <si>
    <t>профинансировано</t>
  </si>
  <si>
    <t>исполнено</t>
  </si>
  <si>
    <t>метров</t>
  </si>
  <si>
    <t xml:space="preserve">отремонтировны дороги,м </t>
  </si>
  <si>
    <t>Содержание автомобильных дорог общей протяженностью 77,657 км  районного значения, 100,8 дорог сельских населенных пунктов</t>
  </si>
  <si>
    <t>Контроль за строительными работами производился КУ ОО "Орёлгосзаказчик" бесплатно</t>
  </si>
  <si>
    <t>изготовлена 3 сметная документация</t>
  </si>
  <si>
    <t xml:space="preserve">Доля населения, проживающего в населённых пунктах, имеющих регулярное автобусное сообщение с административным центром муниципального района </t>
  </si>
  <si>
    <t>"Обеспечение пожарной безопасности на объектах образования в МБОУ Глубковская  СОШ"- всего</t>
  </si>
  <si>
    <t>Обучение операторов- всего</t>
  </si>
  <si>
    <t>Оборудование пожарного водоёма детского сада "Солнышко"</t>
  </si>
  <si>
    <t>"Обеспечение пожарной безопасности на объектах образования, в том числе установка металлических дверей в МБОУ ДОД ЦДТТ "- всего</t>
  </si>
  <si>
    <t>доля обеспечения пожарной безопасности на объектах образования, в том числе установка металлических дверей в МБОУ ДОД ЦДТТ в общем числе нуждающихся (%)</t>
  </si>
  <si>
    <t>доля приобретенных средств индивидуальной защиты в общем числе нуждающихся (%)</t>
  </si>
  <si>
    <t>Приобретены средства индивидуальной защиты, ед</t>
  </si>
  <si>
    <t>Приобретение формы для диспетчеров ЕДДС</t>
  </si>
  <si>
    <t>доля обеспечения пожарной безопасности на объектах образования,(%)</t>
  </si>
  <si>
    <t>Приобретение огнетушителя и пожарного щита</t>
  </si>
  <si>
    <t>доля обученных операторов котельной (%)</t>
  </si>
  <si>
    <t xml:space="preserve">Обучение операторов котельной </t>
  </si>
  <si>
    <t>6 чел</t>
  </si>
  <si>
    <t>6 чел.</t>
  </si>
  <si>
    <t>Установка металлических дверей в МБОУ ДОД ЦДТТ – 1 шт.</t>
  </si>
  <si>
    <t xml:space="preserve">Приобретены материалы для ремонта пожарного водоёма д/с </t>
  </si>
  <si>
    <t>доля обеспечения пожарной безопасности на объектах образования- в общем числе нуждающихся (%)</t>
  </si>
  <si>
    <t>Обеспечение инвалидов техническими средствами реабилитации</t>
  </si>
  <si>
    <t>Организация выездных культурно-массовых и спортивных мероприятий</t>
  </si>
  <si>
    <t>Численность граждан, получивших меры социальной поддержки</t>
  </si>
  <si>
    <t>доля лиц, получивших средства реабилитации в общем числе нуждающихся (%)</t>
  </si>
  <si>
    <t>кол-во лиц, получивших средства реабилитации</t>
  </si>
  <si>
    <t>количество праздников</t>
  </si>
  <si>
    <t>доля ветеранов, принявших участие в праздниках от запланированного количества(%)</t>
  </si>
  <si>
    <t>Численность участников мероприятий</t>
  </si>
  <si>
    <t>доля участников, принявших участие в праздниках от запланированного количества(%)</t>
  </si>
  <si>
    <t>"Развитие архивного дела в Новосильском районе на  2014-2018 гг"</t>
  </si>
  <si>
    <t>Приобретение стеллажей металлических  архивных</t>
  </si>
  <si>
    <t>Количество приобретенных стеллажей, шт.</t>
  </si>
  <si>
    <t>доля обеспечения мебелью в общем числе нуждающихся (%)</t>
  </si>
  <si>
    <t>"Обеспечение законности и правопорядка на территории Новосильского района на 2014-2017 годы"</t>
  </si>
  <si>
    <t>Размещение и приобретение информационного материала</t>
  </si>
  <si>
    <t>Опубликовано материалов в СМИ, выпущено брошюр</t>
  </si>
  <si>
    <t>доля опубликованных материалов в СМИ, выпущенноых брошюр к запланируванному кол-ву</t>
  </si>
  <si>
    <t>Укрепление материально-технической базы учреждений культуры</t>
  </si>
  <si>
    <t>Улучшение материально-технической базы учреждений культуры</t>
  </si>
  <si>
    <t>Приобретен процессор в музей</t>
  </si>
  <si>
    <t>"Использование и обновление лицензионного программного обеспечения, информационных нормативно-правовых баз данных, официального интернет-сайта администрации Новосильского района и др. "- всего</t>
  </si>
  <si>
    <t>5 человек обучен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</si>
</sst>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_-* #,##0.000_р_._-;\-* #,##0.000_р_._-;_-* &quot;-&quot;??_р_._-;_-@_-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_-* #,##0.000_р_._-;\-* #,##0.000_р_._-;_-* &quot;-&quot;???_р_._-;_-@_-"/>
    <numFmt numFmtId="184" formatCode="_-* #,##0.0000_р_._-;\-* #,##0.0000_р_._-;_-* &quot;-&quot;??_р_._-;_-@_-"/>
    <numFmt numFmtId="185" formatCode="_-* #,##0.0_р_._-;\-* #,##0.0_р_._-;_-* &quot;-&quot;??_р_._-;_-@_-"/>
    <numFmt numFmtId="186" formatCode="_-* #,##0_р_._-;\-* #,##0_р_._-;_-* &quot;-&quot;??_р_._-;_-@_-"/>
    <numFmt numFmtId="187" formatCode="_-* #,##0.000\ _₽_-;\-* #,##0.000\ _₽_-;_-* &quot;-&quot;???\ _₽_-;_-@_-"/>
    <numFmt numFmtId="188" formatCode="0.00000000"/>
    <numFmt numFmtId="189" formatCode="_-* #,##0.00000_р_._-;\-* #,##0.00000_р_._-;_-* &quot;-&quot;??_р_._-;_-@_-"/>
  </numFmts>
  <fonts count="46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4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171" fontId="5" fillId="0" borderId="10" xfId="58" applyNumberFormat="1" applyFont="1" applyBorder="1" applyAlignment="1">
      <alignment vertical="center" wrapText="1"/>
    </xf>
    <xf numFmtId="171" fontId="4" fillId="0" borderId="10" xfId="58" applyNumberFormat="1" applyFont="1" applyBorder="1" applyAlignment="1">
      <alignment vertical="center" wrapText="1"/>
    </xf>
    <xf numFmtId="171" fontId="4" fillId="0" borderId="11" xfId="58" applyNumberFormat="1" applyFont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171" fontId="5" fillId="0" borderId="10" xfId="58" applyFont="1" applyBorder="1" applyAlignment="1">
      <alignment vertical="center" wrapText="1"/>
    </xf>
    <xf numFmtId="171" fontId="5" fillId="0" borderId="10" xfId="58" applyFont="1" applyFill="1" applyBorder="1" applyAlignment="1">
      <alignment vertical="center" wrapText="1"/>
    </xf>
    <xf numFmtId="171" fontId="5" fillId="0" borderId="10" xfId="58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171" fontId="4" fillId="0" borderId="10" xfId="58" applyFont="1" applyBorder="1" applyAlignment="1">
      <alignment vertical="center" wrapText="1"/>
    </xf>
    <xf numFmtId="171" fontId="9" fillId="0" borderId="0" xfId="0" applyNumberFormat="1" applyFont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1" fontId="4" fillId="0" borderId="10" xfId="58" applyNumberFormat="1" applyFont="1" applyFill="1" applyBorder="1" applyAlignment="1">
      <alignment vertical="center" wrapText="1"/>
    </xf>
    <xf numFmtId="171" fontId="4" fillId="0" borderId="10" xfId="58" applyFont="1" applyFill="1" applyBorder="1" applyAlignment="1">
      <alignment vertical="center" wrapText="1"/>
    </xf>
    <xf numFmtId="171" fontId="9" fillId="0" borderId="0" xfId="0" applyNumberFormat="1" applyFont="1" applyFill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71" fontId="9" fillId="0" borderId="10" xfId="58" applyNumberFormat="1" applyFont="1" applyBorder="1" applyAlignment="1">
      <alignment vertical="center" wrapText="1"/>
    </xf>
    <xf numFmtId="178" fontId="5" fillId="0" borderId="10" xfId="58" applyNumberFormat="1" applyFont="1" applyBorder="1" applyAlignment="1">
      <alignment vertical="center" wrapText="1"/>
    </xf>
    <xf numFmtId="178" fontId="4" fillId="0" borderId="10" xfId="58" applyNumberFormat="1" applyFont="1" applyBorder="1" applyAlignment="1">
      <alignment vertical="center" wrapText="1"/>
    </xf>
    <xf numFmtId="178" fontId="1" fillId="0" borderId="0" xfId="58" applyNumberFormat="1" applyFont="1" applyAlignment="1">
      <alignment vertical="center" wrapText="1"/>
    </xf>
    <xf numFmtId="178" fontId="5" fillId="0" borderId="10" xfId="58" applyNumberFormat="1" applyFont="1" applyFill="1" applyBorder="1" applyAlignment="1">
      <alignment vertical="center" wrapText="1"/>
    </xf>
    <xf numFmtId="178" fontId="4" fillId="0" borderId="10" xfId="58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178" fontId="4" fillId="0" borderId="11" xfId="58" applyNumberFormat="1" applyFont="1" applyFill="1" applyBorder="1" applyAlignment="1">
      <alignment vertical="center" wrapText="1"/>
    </xf>
    <xf numFmtId="171" fontId="9" fillId="0" borderId="10" xfId="58" applyNumberFormat="1" applyFont="1" applyFill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171" fontId="7" fillId="0" borderId="10" xfId="58" applyFont="1" applyFill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178" fontId="4" fillId="0" borderId="0" xfId="0" applyNumberFormat="1" applyFont="1" applyAlignment="1">
      <alignment vertical="center" wrapText="1"/>
    </xf>
    <xf numFmtId="171" fontId="4" fillId="0" borderId="11" xfId="58" applyNumberFormat="1" applyFont="1" applyFill="1" applyBorder="1" applyAlignment="1">
      <alignment vertical="center" wrapText="1"/>
    </xf>
    <xf numFmtId="178" fontId="1" fillId="0" borderId="0" xfId="58" applyNumberFormat="1" applyFont="1" applyFill="1" applyAlignment="1">
      <alignment vertical="center" wrapText="1"/>
    </xf>
    <xf numFmtId="171" fontId="10" fillId="0" borderId="10" xfId="58" applyNumberFormat="1" applyFont="1" applyFill="1" applyBorder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186" fontId="4" fillId="0" borderId="10" xfId="58" applyNumberFormat="1" applyFont="1" applyBorder="1" applyAlignment="1">
      <alignment vertical="center" wrapText="1"/>
    </xf>
    <xf numFmtId="0" fontId="4" fillId="0" borderId="10" xfId="0" applyFont="1" applyBorder="1" applyAlignment="1">
      <alignment horizontal="right" vertical="center" wrapText="1"/>
    </xf>
    <xf numFmtId="178" fontId="5" fillId="0" borderId="11" xfId="58" applyNumberFormat="1" applyFont="1" applyFill="1" applyBorder="1" applyAlignment="1">
      <alignment vertical="center" wrapText="1"/>
    </xf>
    <xf numFmtId="171" fontId="5" fillId="0" borderId="10" xfId="0" applyNumberFormat="1" applyFont="1" applyFill="1" applyBorder="1" applyAlignment="1">
      <alignment vertical="center" wrapText="1"/>
    </xf>
    <xf numFmtId="171" fontId="4" fillId="0" borderId="10" xfId="0" applyNumberFormat="1" applyFont="1" applyFill="1" applyBorder="1" applyAlignment="1">
      <alignment vertical="center" wrapText="1"/>
    </xf>
    <xf numFmtId="186" fontId="5" fillId="0" borderId="10" xfId="58" applyNumberFormat="1" applyFont="1" applyFill="1" applyBorder="1" applyAlignment="1">
      <alignment vertical="center" wrapText="1"/>
    </xf>
    <xf numFmtId="185" fontId="4" fillId="0" borderId="10" xfId="58" applyNumberFormat="1" applyFont="1" applyBorder="1" applyAlignment="1">
      <alignment vertical="center" wrapText="1"/>
    </xf>
    <xf numFmtId="186" fontId="4" fillId="0" borderId="10" xfId="58" applyNumberFormat="1" applyFont="1" applyFill="1" applyBorder="1" applyAlignment="1">
      <alignment vertical="center" wrapText="1"/>
    </xf>
    <xf numFmtId="171" fontId="1" fillId="0" borderId="0" xfId="58" applyFont="1" applyAlignment="1">
      <alignment vertical="center" wrapText="1"/>
    </xf>
    <xf numFmtId="171" fontId="1" fillId="33" borderId="0" xfId="58" applyFont="1" applyFill="1" applyAlignment="1">
      <alignment vertical="center" wrapText="1"/>
    </xf>
    <xf numFmtId="171" fontId="1" fillId="0" borderId="0" xfId="58" applyFont="1" applyFill="1" applyAlignment="1">
      <alignment vertical="center" wrapText="1"/>
    </xf>
    <xf numFmtId="171" fontId="3" fillId="0" borderId="0" xfId="0" applyNumberFormat="1" applyFont="1" applyAlignment="1">
      <alignment vertical="center" wrapText="1"/>
    </xf>
    <xf numFmtId="185" fontId="5" fillId="0" borderId="10" xfId="58" applyNumberFormat="1" applyFont="1" applyBorder="1" applyAlignment="1">
      <alignment vertical="center" wrapText="1"/>
    </xf>
    <xf numFmtId="171" fontId="1" fillId="0" borderId="0" xfId="0" applyNumberFormat="1" applyFont="1" applyAlignment="1">
      <alignment vertical="center" wrapText="1"/>
    </xf>
    <xf numFmtId="185" fontId="4" fillId="0" borderId="10" xfId="58" applyNumberFormat="1" applyFont="1" applyFill="1" applyBorder="1" applyAlignment="1">
      <alignment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4" fillId="0" borderId="0" xfId="0" applyFont="1" applyAlignment="1">
      <alignment vertical="top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62"/>
  <sheetViews>
    <sheetView zoomScalePageLayoutView="0" workbookViewId="0" topLeftCell="A1">
      <selection activeCell="A1" sqref="A1:I1"/>
    </sheetView>
  </sheetViews>
  <sheetFormatPr defaultColWidth="9.00390625" defaultRowHeight="12.75"/>
  <cols>
    <col min="1" max="1" width="4.25390625" style="47" customWidth="1"/>
    <col min="2" max="2" width="35.875" style="12" customWidth="1"/>
    <col min="3" max="3" width="12.875" style="12" customWidth="1"/>
    <col min="4" max="4" width="11.75390625" style="12" customWidth="1"/>
    <col min="5" max="5" width="9.625" style="12" customWidth="1"/>
    <col min="6" max="6" width="10.625" style="12" customWidth="1"/>
    <col min="7" max="7" width="10.125" style="12" customWidth="1"/>
    <col min="8" max="8" width="11.00390625" style="52" customWidth="1"/>
    <col min="9" max="9" width="10.00390625" style="53" customWidth="1"/>
    <col min="10" max="10" width="16.375" style="12" customWidth="1"/>
    <col min="11" max="16384" width="9.125" style="12" customWidth="1"/>
  </cols>
  <sheetData>
    <row r="1" spans="1:10" ht="20.25" customHeight="1">
      <c r="A1" s="74" t="s">
        <v>139</v>
      </c>
      <c r="B1" s="74"/>
      <c r="C1" s="74"/>
      <c r="D1" s="74"/>
      <c r="E1" s="74"/>
      <c r="F1" s="74"/>
      <c r="G1" s="74"/>
      <c r="H1" s="74"/>
      <c r="I1" s="74"/>
      <c r="J1" s="14"/>
    </row>
    <row r="3" spans="1:9" s="24" customFormat="1" ht="29.25" customHeight="1">
      <c r="A3" s="75" t="s">
        <v>37</v>
      </c>
      <c r="B3" s="75" t="s">
        <v>38</v>
      </c>
      <c r="C3" s="75" t="s">
        <v>39</v>
      </c>
      <c r="D3" s="76" t="s">
        <v>40</v>
      </c>
      <c r="E3" s="77"/>
      <c r="F3" s="75" t="s">
        <v>41</v>
      </c>
      <c r="G3" s="75"/>
      <c r="H3" s="78" t="s">
        <v>43</v>
      </c>
      <c r="I3" s="75" t="s">
        <v>44</v>
      </c>
    </row>
    <row r="4" spans="1:9" s="14" customFormat="1" ht="33" customHeight="1">
      <c r="A4" s="75"/>
      <c r="B4" s="75"/>
      <c r="C4" s="75"/>
      <c r="D4" s="72" t="s">
        <v>46</v>
      </c>
      <c r="E4" s="72" t="s">
        <v>42</v>
      </c>
      <c r="F4" s="72" t="s">
        <v>46</v>
      </c>
      <c r="G4" s="72" t="s">
        <v>42</v>
      </c>
      <c r="H4" s="79"/>
      <c r="I4" s="75"/>
    </row>
    <row r="5" spans="1:9" s="21" customFormat="1" ht="40.5" customHeight="1">
      <c r="A5" s="40"/>
      <c r="B5" s="13" t="s">
        <v>45</v>
      </c>
      <c r="C5" s="38">
        <f>C7</f>
        <v>50</v>
      </c>
      <c r="D5" s="38">
        <f>SUM(D7:D10)</f>
        <v>11.4</v>
      </c>
      <c r="E5" s="38">
        <f>E7</f>
        <v>22.8</v>
      </c>
      <c r="F5" s="38">
        <f>SUM(F7:F10)</f>
        <v>11.4</v>
      </c>
      <c r="G5" s="38">
        <f>G7</f>
        <v>22.8</v>
      </c>
      <c r="H5" s="51"/>
      <c r="I5" s="40"/>
    </row>
    <row r="6" spans="1:9" s="30" customFormat="1" ht="12.75">
      <c r="A6" s="40"/>
      <c r="B6" s="20" t="s">
        <v>4</v>
      </c>
      <c r="C6" s="38"/>
      <c r="D6" s="39"/>
      <c r="E6" s="26"/>
      <c r="F6" s="39"/>
      <c r="G6" s="26"/>
      <c r="H6" s="42"/>
      <c r="I6" s="40"/>
    </row>
    <row r="7" spans="1:9" s="30" customFormat="1" ht="12.75">
      <c r="A7" s="40"/>
      <c r="B7" s="20" t="s">
        <v>0</v>
      </c>
      <c r="C7" s="38">
        <f>C14+C24+C34+C44+C54</f>
        <v>50</v>
      </c>
      <c r="D7" s="38">
        <f>D14+D24+D34+D44+D54</f>
        <v>11.4</v>
      </c>
      <c r="E7" s="38">
        <f>D7/C7*100</f>
        <v>22.8</v>
      </c>
      <c r="F7" s="38">
        <f>F14+F24+F34+F44+F54</f>
        <v>11.4</v>
      </c>
      <c r="G7" s="26">
        <f>F7/C7*100</f>
        <v>22.8</v>
      </c>
      <c r="H7" s="42"/>
      <c r="I7" s="40"/>
    </row>
    <row r="8" spans="1:9" s="30" customFormat="1" ht="12.75">
      <c r="A8" s="40"/>
      <c r="B8" s="20" t="s">
        <v>1</v>
      </c>
      <c r="C8" s="38">
        <f>C15+C25+C35+C45</f>
        <v>0</v>
      </c>
      <c r="D8" s="39"/>
      <c r="E8" s="26"/>
      <c r="F8" s="39"/>
      <c r="G8" s="26"/>
      <c r="H8" s="42"/>
      <c r="I8" s="40"/>
    </row>
    <row r="9" spans="1:9" s="30" customFormat="1" ht="12.75">
      <c r="A9" s="40"/>
      <c r="B9" s="20" t="s">
        <v>2</v>
      </c>
      <c r="C9" s="38">
        <f>C16+C26+C36+C46</f>
        <v>0</v>
      </c>
      <c r="D9" s="39"/>
      <c r="E9" s="26"/>
      <c r="F9" s="39"/>
      <c r="G9" s="26"/>
      <c r="H9" s="42"/>
      <c r="I9" s="40"/>
    </row>
    <row r="10" spans="1:9" s="30" customFormat="1" ht="12.75">
      <c r="A10" s="40"/>
      <c r="B10" s="20" t="s">
        <v>3</v>
      </c>
      <c r="C10" s="39"/>
      <c r="D10" s="39"/>
      <c r="E10" s="26"/>
      <c r="F10" s="39"/>
      <c r="G10" s="26"/>
      <c r="H10" s="42"/>
      <c r="I10" s="40"/>
    </row>
    <row r="11" spans="1:9" s="30" customFormat="1" ht="25.5">
      <c r="A11" s="40"/>
      <c r="B11" s="20" t="s">
        <v>47</v>
      </c>
      <c r="C11" s="39"/>
      <c r="D11" s="39"/>
      <c r="E11" s="26"/>
      <c r="F11" s="39"/>
      <c r="G11" s="26"/>
      <c r="H11" s="42"/>
      <c r="I11" s="40"/>
    </row>
    <row r="12" spans="1:9" s="21" customFormat="1" ht="39" customHeight="1">
      <c r="A12" s="40">
        <v>1</v>
      </c>
      <c r="B12" s="13" t="s">
        <v>7</v>
      </c>
      <c r="C12" s="38">
        <f>C14</f>
        <v>30</v>
      </c>
      <c r="D12" s="38">
        <f>D14</f>
        <v>0</v>
      </c>
      <c r="E12" s="19">
        <v>100</v>
      </c>
      <c r="F12" s="38">
        <f>F14</f>
        <v>0</v>
      </c>
      <c r="G12" s="19">
        <v>100</v>
      </c>
      <c r="H12" s="51"/>
      <c r="I12" s="40"/>
    </row>
    <row r="13" spans="1:9" s="30" customFormat="1" ht="12.75">
      <c r="A13" s="40"/>
      <c r="B13" s="20" t="s">
        <v>8</v>
      </c>
      <c r="C13" s="39"/>
      <c r="D13" s="39"/>
      <c r="E13" s="26"/>
      <c r="F13" s="39"/>
      <c r="G13" s="26"/>
      <c r="H13" s="42"/>
      <c r="I13" s="40"/>
    </row>
    <row r="14" spans="1:9" s="30" customFormat="1" ht="12.75">
      <c r="A14" s="40"/>
      <c r="B14" s="20" t="s">
        <v>0</v>
      </c>
      <c r="C14" s="39">
        <v>30</v>
      </c>
      <c r="D14" s="39"/>
      <c r="E14" s="26">
        <v>100</v>
      </c>
      <c r="F14" s="39"/>
      <c r="G14" s="26">
        <v>100</v>
      </c>
      <c r="H14" s="42"/>
      <c r="I14" s="40"/>
    </row>
    <row r="15" spans="1:9" s="30" customFormat="1" ht="12.75">
      <c r="A15" s="40"/>
      <c r="B15" s="20" t="s">
        <v>1</v>
      </c>
      <c r="C15" s="39"/>
      <c r="D15" s="39"/>
      <c r="E15" s="26"/>
      <c r="F15" s="39"/>
      <c r="G15" s="26"/>
      <c r="H15" s="42"/>
      <c r="I15" s="40"/>
    </row>
    <row r="16" spans="1:9" s="30" customFormat="1" ht="12.75">
      <c r="A16" s="40"/>
      <c r="B16" s="20" t="s">
        <v>2</v>
      </c>
      <c r="C16" s="39"/>
      <c r="D16" s="39"/>
      <c r="E16" s="26"/>
      <c r="F16" s="39"/>
      <c r="G16" s="26"/>
      <c r="H16" s="42"/>
      <c r="I16" s="40"/>
    </row>
    <row r="17" spans="1:9" s="30" customFormat="1" ht="12.75">
      <c r="A17" s="40"/>
      <c r="B17" s="20" t="s">
        <v>3</v>
      </c>
      <c r="C17" s="39"/>
      <c r="D17" s="39"/>
      <c r="E17" s="26"/>
      <c r="F17" s="39"/>
      <c r="G17" s="26"/>
      <c r="H17" s="42"/>
      <c r="I17" s="40"/>
    </row>
    <row r="18" spans="1:9" s="30" customFormat="1" ht="12.75">
      <c r="A18" s="40"/>
      <c r="B18" s="20" t="s">
        <v>48</v>
      </c>
      <c r="C18" s="39"/>
      <c r="D18" s="39"/>
      <c r="E18" s="26"/>
      <c r="F18" s="39"/>
      <c r="G18" s="26"/>
      <c r="H18" s="42"/>
      <c r="I18" s="40"/>
    </row>
    <row r="19" spans="1:9" s="30" customFormat="1" ht="25.5">
      <c r="A19" s="40"/>
      <c r="B19" s="20" t="s">
        <v>49</v>
      </c>
      <c r="C19" s="39"/>
      <c r="D19" s="39"/>
      <c r="E19" s="26"/>
      <c r="F19" s="39"/>
      <c r="G19" s="26"/>
      <c r="H19" s="42"/>
      <c r="I19" s="40"/>
    </row>
    <row r="20" spans="1:9" s="30" customFormat="1" ht="12.75">
      <c r="A20" s="40"/>
      <c r="B20" s="20" t="s">
        <v>143</v>
      </c>
      <c r="C20" s="39"/>
      <c r="D20" s="39"/>
      <c r="E20" s="26"/>
      <c r="F20" s="39"/>
      <c r="G20" s="26"/>
      <c r="H20" s="42"/>
      <c r="I20" s="40">
        <v>100</v>
      </c>
    </row>
    <row r="21" spans="1:9" s="30" customFormat="1" ht="12.75">
      <c r="A21" s="40"/>
      <c r="B21" s="20" t="s">
        <v>50</v>
      </c>
      <c r="C21" s="39"/>
      <c r="D21" s="39"/>
      <c r="E21" s="26"/>
      <c r="F21" s="39"/>
      <c r="G21" s="26"/>
      <c r="H21" s="42"/>
      <c r="I21" s="40">
        <v>0</v>
      </c>
    </row>
    <row r="22" spans="1:9" s="21" customFormat="1" ht="57" customHeight="1">
      <c r="A22" s="40">
        <v>2</v>
      </c>
      <c r="B22" s="16" t="s">
        <v>9</v>
      </c>
      <c r="C22" s="38">
        <f>C24</f>
        <v>7</v>
      </c>
      <c r="D22" s="38">
        <f>D24</f>
        <v>5</v>
      </c>
      <c r="E22" s="19">
        <v>100</v>
      </c>
      <c r="F22" s="38">
        <f>F24</f>
        <v>5</v>
      </c>
      <c r="G22" s="19">
        <v>100</v>
      </c>
      <c r="H22" s="51"/>
      <c r="I22" s="40"/>
    </row>
    <row r="23" spans="1:9" s="30" customFormat="1" ht="12.75">
      <c r="A23" s="40"/>
      <c r="B23" s="20" t="s">
        <v>8</v>
      </c>
      <c r="C23" s="39"/>
      <c r="D23" s="39"/>
      <c r="E23" s="26"/>
      <c r="F23" s="39"/>
      <c r="G23" s="26"/>
      <c r="H23" s="42"/>
      <c r="I23" s="40"/>
    </row>
    <row r="24" spans="1:9" s="30" customFormat="1" ht="12.75">
      <c r="A24" s="40"/>
      <c r="B24" s="20" t="s">
        <v>0</v>
      </c>
      <c r="C24" s="39">
        <v>7</v>
      </c>
      <c r="D24" s="39">
        <v>5</v>
      </c>
      <c r="E24" s="26">
        <v>100</v>
      </c>
      <c r="F24" s="39">
        <v>5</v>
      </c>
      <c r="G24" s="26">
        <v>100</v>
      </c>
      <c r="H24" s="42"/>
      <c r="I24" s="40"/>
    </row>
    <row r="25" spans="1:9" s="30" customFormat="1" ht="12.75">
      <c r="A25" s="40"/>
      <c r="B25" s="20" t="s">
        <v>1</v>
      </c>
      <c r="C25" s="39"/>
      <c r="D25" s="39"/>
      <c r="E25" s="26"/>
      <c r="F25" s="39"/>
      <c r="G25" s="26"/>
      <c r="H25" s="42"/>
      <c r="I25" s="40"/>
    </row>
    <row r="26" spans="1:9" s="30" customFormat="1" ht="12.75">
      <c r="A26" s="40"/>
      <c r="B26" s="20" t="s">
        <v>2</v>
      </c>
      <c r="C26" s="39"/>
      <c r="D26" s="39"/>
      <c r="E26" s="26"/>
      <c r="F26" s="39"/>
      <c r="G26" s="26"/>
      <c r="H26" s="42"/>
      <c r="I26" s="40"/>
    </row>
    <row r="27" spans="1:9" s="30" customFormat="1" ht="12.75">
      <c r="A27" s="40"/>
      <c r="B27" s="20" t="s">
        <v>3</v>
      </c>
      <c r="C27" s="39"/>
      <c r="D27" s="39"/>
      <c r="E27" s="26"/>
      <c r="F27" s="39"/>
      <c r="G27" s="26"/>
      <c r="H27" s="42"/>
      <c r="I27" s="40"/>
    </row>
    <row r="28" spans="1:9" s="30" customFormat="1" ht="12.75">
      <c r="A28" s="40"/>
      <c r="B28" s="20" t="s">
        <v>48</v>
      </c>
      <c r="C28" s="39"/>
      <c r="D28" s="39"/>
      <c r="E28" s="26"/>
      <c r="F28" s="39"/>
      <c r="G28" s="26"/>
      <c r="H28" s="42"/>
      <c r="I28" s="40"/>
    </row>
    <row r="29" spans="1:9" s="30" customFormat="1" ht="76.5">
      <c r="A29" s="40"/>
      <c r="B29" s="20" t="s">
        <v>51</v>
      </c>
      <c r="C29" s="39"/>
      <c r="D29" s="39"/>
      <c r="E29" s="26"/>
      <c r="F29" s="39"/>
      <c r="G29" s="26"/>
      <c r="H29" s="71" t="s">
        <v>209</v>
      </c>
      <c r="I29" s="40"/>
    </row>
    <row r="30" spans="1:9" s="30" customFormat="1" ht="12.75">
      <c r="A30" s="40"/>
      <c r="B30" s="20" t="s">
        <v>143</v>
      </c>
      <c r="C30" s="39"/>
      <c r="D30" s="39"/>
      <c r="E30" s="26"/>
      <c r="F30" s="39"/>
      <c r="G30" s="26"/>
      <c r="H30" s="42"/>
      <c r="I30" s="40">
        <v>100</v>
      </c>
    </row>
    <row r="31" spans="1:9" s="30" customFormat="1" ht="12.75">
      <c r="A31" s="40"/>
      <c r="B31" s="20" t="s">
        <v>50</v>
      </c>
      <c r="C31" s="39"/>
      <c r="D31" s="39"/>
      <c r="E31" s="26"/>
      <c r="F31" s="39"/>
      <c r="G31" s="26"/>
      <c r="H31" s="42"/>
      <c r="I31" s="40">
        <v>100</v>
      </c>
    </row>
    <row r="32" spans="1:9" s="21" customFormat="1" ht="51" customHeight="1">
      <c r="A32" s="40">
        <v>3</v>
      </c>
      <c r="B32" s="16" t="s">
        <v>11</v>
      </c>
      <c r="C32" s="38">
        <f>C34</f>
        <v>5</v>
      </c>
      <c r="D32" s="38">
        <f>D34</f>
        <v>5</v>
      </c>
      <c r="E32" s="19">
        <v>100</v>
      </c>
      <c r="F32" s="38">
        <f>F34</f>
        <v>5</v>
      </c>
      <c r="G32" s="19">
        <v>100</v>
      </c>
      <c r="H32" s="51"/>
      <c r="I32" s="40"/>
    </row>
    <row r="33" spans="1:9" s="30" customFormat="1" ht="12.75">
      <c r="A33" s="40"/>
      <c r="B33" s="20" t="s">
        <v>8</v>
      </c>
      <c r="C33" s="39"/>
      <c r="D33" s="39"/>
      <c r="E33" s="26"/>
      <c r="F33" s="39"/>
      <c r="G33" s="26"/>
      <c r="H33" s="42"/>
      <c r="I33" s="40"/>
    </row>
    <row r="34" spans="1:9" s="30" customFormat="1" ht="12.75">
      <c r="A34" s="40"/>
      <c r="B34" s="20" t="s">
        <v>0</v>
      </c>
      <c r="C34" s="39">
        <v>5</v>
      </c>
      <c r="D34" s="39">
        <v>5</v>
      </c>
      <c r="E34" s="26">
        <v>100</v>
      </c>
      <c r="F34" s="39">
        <v>5</v>
      </c>
      <c r="G34" s="26">
        <v>100</v>
      </c>
      <c r="H34" s="42"/>
      <c r="I34" s="40"/>
    </row>
    <row r="35" spans="1:9" s="30" customFormat="1" ht="12.75">
      <c r="A35" s="40"/>
      <c r="B35" s="20" t="s">
        <v>1</v>
      </c>
      <c r="C35" s="39"/>
      <c r="D35" s="39"/>
      <c r="E35" s="26"/>
      <c r="F35" s="39"/>
      <c r="G35" s="26"/>
      <c r="H35" s="42"/>
      <c r="I35" s="40"/>
    </row>
    <row r="36" spans="1:9" s="30" customFormat="1" ht="12.75">
      <c r="A36" s="40"/>
      <c r="B36" s="20" t="s">
        <v>2</v>
      </c>
      <c r="C36" s="39"/>
      <c r="D36" s="39"/>
      <c r="E36" s="26"/>
      <c r="F36" s="39"/>
      <c r="G36" s="26"/>
      <c r="H36" s="42"/>
      <c r="I36" s="40"/>
    </row>
    <row r="37" spans="1:9" s="30" customFormat="1" ht="12.75">
      <c r="A37" s="40"/>
      <c r="B37" s="20" t="s">
        <v>3</v>
      </c>
      <c r="C37" s="39"/>
      <c r="D37" s="39"/>
      <c r="E37" s="26"/>
      <c r="F37" s="39"/>
      <c r="G37" s="26"/>
      <c r="H37" s="42"/>
      <c r="I37" s="40"/>
    </row>
    <row r="38" spans="1:9" s="30" customFormat="1" ht="12.75">
      <c r="A38" s="40"/>
      <c r="B38" s="20" t="s">
        <v>48</v>
      </c>
      <c r="C38" s="39"/>
      <c r="D38" s="39"/>
      <c r="E38" s="26"/>
      <c r="F38" s="39"/>
      <c r="G38" s="26"/>
      <c r="H38" s="42"/>
      <c r="I38" s="40"/>
    </row>
    <row r="39" spans="1:9" s="30" customFormat="1" ht="38.25">
      <c r="A39" s="40"/>
      <c r="B39" s="20" t="s">
        <v>215</v>
      </c>
      <c r="C39" s="39"/>
      <c r="D39" s="39"/>
      <c r="E39" s="26"/>
      <c r="F39" s="39"/>
      <c r="G39" s="26"/>
      <c r="H39" s="42" t="s">
        <v>214</v>
      </c>
      <c r="I39" s="40"/>
    </row>
    <row r="40" spans="1:9" s="30" customFormat="1" ht="12.75">
      <c r="A40" s="40"/>
      <c r="B40" s="20" t="s">
        <v>143</v>
      </c>
      <c r="C40" s="39"/>
      <c r="D40" s="39"/>
      <c r="E40" s="26"/>
      <c r="F40" s="39"/>
      <c r="G40" s="26"/>
      <c r="H40" s="42">
        <v>140</v>
      </c>
      <c r="I40" s="40">
        <v>100</v>
      </c>
    </row>
    <row r="41" spans="1:9" s="30" customFormat="1" ht="12.75">
      <c r="A41" s="40"/>
      <c r="B41" s="20" t="s">
        <v>50</v>
      </c>
      <c r="C41" s="39"/>
      <c r="D41" s="39"/>
      <c r="E41" s="26"/>
      <c r="F41" s="39"/>
      <c r="G41" s="26"/>
      <c r="H41" s="42">
        <v>140</v>
      </c>
      <c r="I41" s="40">
        <v>100</v>
      </c>
    </row>
    <row r="42" spans="1:9" s="21" customFormat="1" ht="33.75" customHeight="1">
      <c r="A42" s="40">
        <v>4</v>
      </c>
      <c r="B42" s="16" t="s">
        <v>207</v>
      </c>
      <c r="C42" s="38">
        <f>C44</f>
        <v>3</v>
      </c>
      <c r="D42" s="38">
        <f>D44</f>
        <v>0</v>
      </c>
      <c r="E42" s="38">
        <f>E44</f>
        <v>0</v>
      </c>
      <c r="F42" s="38">
        <f>F44</f>
        <v>0</v>
      </c>
      <c r="G42" s="38">
        <f>G44</f>
        <v>0</v>
      </c>
      <c r="H42" s="51"/>
      <c r="I42" s="40"/>
    </row>
    <row r="43" spans="1:9" s="30" customFormat="1" ht="12.75">
      <c r="A43" s="40"/>
      <c r="B43" s="20" t="s">
        <v>8</v>
      </c>
      <c r="C43" s="39"/>
      <c r="D43" s="39"/>
      <c r="E43" s="26"/>
      <c r="F43" s="39"/>
      <c r="G43" s="26"/>
      <c r="H43" s="42"/>
      <c r="I43" s="40"/>
    </row>
    <row r="44" spans="1:9" s="30" customFormat="1" ht="12.75">
      <c r="A44" s="40"/>
      <c r="B44" s="20" t="s">
        <v>0</v>
      </c>
      <c r="C44" s="39">
        <v>3</v>
      </c>
      <c r="D44" s="39"/>
      <c r="E44" s="26">
        <f>D44/C44*100</f>
        <v>0</v>
      </c>
      <c r="F44" s="39"/>
      <c r="G44" s="26">
        <f>F44/C44*100</f>
        <v>0</v>
      </c>
      <c r="H44" s="42"/>
      <c r="I44" s="40"/>
    </row>
    <row r="45" spans="1:9" s="30" customFormat="1" ht="12.75">
      <c r="A45" s="40"/>
      <c r="B45" s="20" t="s">
        <v>1</v>
      </c>
      <c r="C45" s="39"/>
      <c r="D45" s="39"/>
      <c r="E45" s="26"/>
      <c r="F45" s="39"/>
      <c r="G45" s="26"/>
      <c r="H45" s="42"/>
      <c r="I45" s="40"/>
    </row>
    <row r="46" spans="1:9" s="30" customFormat="1" ht="12.75">
      <c r="A46" s="40"/>
      <c r="B46" s="20" t="s">
        <v>2</v>
      </c>
      <c r="C46" s="39"/>
      <c r="D46" s="39"/>
      <c r="E46" s="26"/>
      <c r="F46" s="39"/>
      <c r="G46" s="26"/>
      <c r="H46" s="42"/>
      <c r="I46" s="40"/>
    </row>
    <row r="47" spans="1:9" s="30" customFormat="1" ht="12.75">
      <c r="A47" s="40"/>
      <c r="B47" s="20" t="s">
        <v>3</v>
      </c>
      <c r="C47" s="39"/>
      <c r="D47" s="39"/>
      <c r="E47" s="26"/>
      <c r="F47" s="39"/>
      <c r="G47" s="26"/>
      <c r="H47" s="42"/>
      <c r="I47" s="40"/>
    </row>
    <row r="48" spans="1:9" s="30" customFormat="1" ht="12.75">
      <c r="A48" s="40"/>
      <c r="B48" s="20" t="s">
        <v>48</v>
      </c>
      <c r="C48" s="39"/>
      <c r="D48" s="39"/>
      <c r="E48" s="26"/>
      <c r="F48" s="39"/>
      <c r="G48" s="26"/>
      <c r="H48" s="42"/>
      <c r="I48" s="40"/>
    </row>
    <row r="49" spans="1:9" s="30" customFormat="1" ht="45">
      <c r="A49" s="40"/>
      <c r="B49" s="20" t="s">
        <v>210</v>
      </c>
      <c r="C49" s="39"/>
      <c r="D49" s="39"/>
      <c r="E49" s="26"/>
      <c r="F49" s="39"/>
      <c r="G49" s="26"/>
      <c r="H49" s="42" t="s">
        <v>211</v>
      </c>
      <c r="I49" s="40"/>
    </row>
    <row r="50" spans="1:9" s="30" customFormat="1" ht="12.75">
      <c r="A50" s="40"/>
      <c r="B50" s="20" t="s">
        <v>143</v>
      </c>
      <c r="C50" s="39"/>
      <c r="D50" s="39"/>
      <c r="E50" s="26"/>
      <c r="F50" s="39"/>
      <c r="G50" s="26"/>
      <c r="H50" s="42"/>
      <c r="I50" s="40">
        <v>100</v>
      </c>
    </row>
    <row r="51" spans="1:9" s="30" customFormat="1" ht="12.75">
      <c r="A51" s="40"/>
      <c r="B51" s="20" t="s">
        <v>50</v>
      </c>
      <c r="C51" s="39"/>
      <c r="D51" s="39"/>
      <c r="E51" s="26"/>
      <c r="F51" s="39"/>
      <c r="G51" s="26"/>
      <c r="H51" s="42"/>
      <c r="I51" s="40">
        <v>0</v>
      </c>
    </row>
    <row r="52" spans="1:9" s="21" customFormat="1" ht="33.75" customHeight="1">
      <c r="A52" s="40">
        <v>5</v>
      </c>
      <c r="B52" s="16" t="s">
        <v>208</v>
      </c>
      <c r="C52" s="38">
        <f>C54</f>
        <v>5</v>
      </c>
      <c r="D52" s="38">
        <f>D54</f>
        <v>1.4</v>
      </c>
      <c r="E52" s="38">
        <f>E54</f>
        <v>27.999999999999996</v>
      </c>
      <c r="F52" s="38">
        <f>F54</f>
        <v>1.4</v>
      </c>
      <c r="G52" s="38">
        <f>G54</f>
        <v>27.999999999999996</v>
      </c>
      <c r="H52" s="51"/>
      <c r="I52" s="40"/>
    </row>
    <row r="53" spans="1:9" s="30" customFormat="1" ht="12.75">
      <c r="A53" s="40"/>
      <c r="B53" s="20" t="s">
        <v>8</v>
      </c>
      <c r="C53" s="39"/>
      <c r="D53" s="39"/>
      <c r="E53" s="26"/>
      <c r="F53" s="39"/>
      <c r="G53" s="26"/>
      <c r="H53" s="42"/>
      <c r="I53" s="40"/>
    </row>
    <row r="54" spans="1:9" s="30" customFormat="1" ht="12.75">
      <c r="A54" s="40"/>
      <c r="B54" s="20" t="s">
        <v>0</v>
      </c>
      <c r="C54" s="39">
        <v>5</v>
      </c>
      <c r="D54" s="39">
        <v>1.4</v>
      </c>
      <c r="E54" s="26">
        <f>D54/C54*100</f>
        <v>27.999999999999996</v>
      </c>
      <c r="F54" s="39">
        <v>1.4</v>
      </c>
      <c r="G54" s="26">
        <f>F54/C54*100</f>
        <v>27.999999999999996</v>
      </c>
      <c r="H54" s="42"/>
      <c r="I54" s="40"/>
    </row>
    <row r="55" spans="1:9" s="30" customFormat="1" ht="12.75">
      <c r="A55" s="40"/>
      <c r="B55" s="20" t="s">
        <v>1</v>
      </c>
      <c r="C55" s="39"/>
      <c r="D55" s="39"/>
      <c r="E55" s="26"/>
      <c r="F55" s="39"/>
      <c r="G55" s="26"/>
      <c r="H55" s="42"/>
      <c r="I55" s="40"/>
    </row>
    <row r="56" spans="1:9" s="30" customFormat="1" ht="12.75">
      <c r="A56" s="40"/>
      <c r="B56" s="20" t="s">
        <v>2</v>
      </c>
      <c r="C56" s="39"/>
      <c r="D56" s="39"/>
      <c r="E56" s="26"/>
      <c r="F56" s="39"/>
      <c r="G56" s="26"/>
      <c r="H56" s="42"/>
      <c r="I56" s="40"/>
    </row>
    <row r="57" spans="1:9" s="30" customFormat="1" ht="12.75">
      <c r="A57" s="40"/>
      <c r="B57" s="20" t="s">
        <v>3</v>
      </c>
      <c r="C57" s="39"/>
      <c r="D57" s="39"/>
      <c r="E57" s="26"/>
      <c r="F57" s="39"/>
      <c r="G57" s="26"/>
      <c r="H57" s="42"/>
      <c r="I57" s="40"/>
    </row>
    <row r="58" spans="1:9" s="30" customFormat="1" ht="12.75">
      <c r="A58" s="40"/>
      <c r="B58" s="20" t="s">
        <v>48</v>
      </c>
      <c r="C58" s="39"/>
      <c r="D58" s="39"/>
      <c r="E58" s="26"/>
      <c r="F58" s="39"/>
      <c r="G58" s="26"/>
      <c r="H58" s="42"/>
      <c r="I58" s="40"/>
    </row>
    <row r="59" spans="1:9" s="30" customFormat="1" ht="38.25">
      <c r="A59" s="40"/>
      <c r="B59" s="20" t="s">
        <v>213</v>
      </c>
      <c r="C59" s="39"/>
      <c r="D59" s="39"/>
      <c r="E59" s="26"/>
      <c r="F59" s="39"/>
      <c r="G59" s="26"/>
      <c r="H59" s="42" t="s">
        <v>212</v>
      </c>
      <c r="I59" s="40"/>
    </row>
    <row r="60" spans="1:9" s="30" customFormat="1" ht="12.75">
      <c r="A60" s="40"/>
      <c r="B60" s="20" t="s">
        <v>143</v>
      </c>
      <c r="C60" s="39"/>
      <c r="D60" s="39"/>
      <c r="E60" s="26"/>
      <c r="F60" s="39"/>
      <c r="G60" s="26"/>
      <c r="H60" s="42">
        <v>50</v>
      </c>
      <c r="I60" s="40">
        <v>100</v>
      </c>
    </row>
    <row r="61" spans="1:9" s="30" customFormat="1" ht="12.75">
      <c r="A61" s="40"/>
      <c r="B61" s="20" t="s">
        <v>50</v>
      </c>
      <c r="C61" s="39"/>
      <c r="D61" s="39"/>
      <c r="E61" s="26"/>
      <c r="F61" s="39"/>
      <c r="G61" s="26"/>
      <c r="H61" s="42">
        <v>50</v>
      </c>
      <c r="I61" s="40">
        <v>100</v>
      </c>
    </row>
    <row r="62" spans="3:7" ht="15.75">
      <c r="C62" s="50"/>
      <c r="D62" s="50"/>
      <c r="E62" s="50"/>
      <c r="F62" s="50"/>
      <c r="G62" s="50"/>
    </row>
  </sheetData>
  <sheetProtection/>
  <mergeCells count="8">
    <mergeCell ref="A1:I1"/>
    <mergeCell ref="A3:A4"/>
    <mergeCell ref="B3:B4"/>
    <mergeCell ref="C3:C4"/>
    <mergeCell ref="D3:E3"/>
    <mergeCell ref="I3:I4"/>
    <mergeCell ref="F3:G3"/>
    <mergeCell ref="H3:H4"/>
  </mergeCells>
  <printOptions/>
  <pageMargins left="0.7480314960629921" right="0.7480314960629921" top="0.984251968503937" bottom="0.3937007874015748" header="0.5118110236220472" footer="0.5118110236220472"/>
  <pageSetup fitToHeight="11" fitToWidth="1" horizontalDpi="600" verticalDpi="600" orientation="portrait" paperSize="9" scale="7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221"/>
  <sheetViews>
    <sheetView zoomScalePageLayoutView="0" workbookViewId="0" topLeftCell="A103">
      <selection activeCell="B185" sqref="B184:B185"/>
    </sheetView>
  </sheetViews>
  <sheetFormatPr defaultColWidth="9.00390625" defaultRowHeight="12.75"/>
  <cols>
    <col min="1" max="1" width="6.00390625" style="47" customWidth="1"/>
    <col min="2" max="2" width="40.375" style="12" customWidth="1"/>
    <col min="3" max="3" width="19.00390625" style="12" customWidth="1"/>
    <col min="4" max="4" width="14.25390625" style="12" customWidth="1"/>
    <col min="5" max="7" width="13.875" style="12" customWidth="1"/>
    <col min="8" max="8" width="16.00390625" style="12" customWidth="1"/>
    <col min="9" max="9" width="13.875" style="12" customWidth="1"/>
    <col min="10" max="16384" width="9.125" style="12" customWidth="1"/>
  </cols>
  <sheetData>
    <row r="1" spans="1:9" ht="15.75" customHeight="1">
      <c r="A1" s="74" t="s">
        <v>139</v>
      </c>
      <c r="B1" s="74"/>
      <c r="C1" s="74"/>
      <c r="D1" s="74"/>
      <c r="E1" s="74"/>
      <c r="F1" s="74"/>
      <c r="G1" s="74"/>
      <c r="H1" s="74"/>
      <c r="I1" s="74"/>
    </row>
    <row r="2" spans="5:9" ht="15.75">
      <c r="E2" s="28"/>
      <c r="F2" s="28"/>
      <c r="G2" s="28"/>
      <c r="H2" s="28"/>
      <c r="I2" s="28"/>
    </row>
    <row r="3" spans="1:9" s="24" customFormat="1" ht="29.25" customHeight="1">
      <c r="A3" s="90" t="s">
        <v>37</v>
      </c>
      <c r="B3" s="90" t="s">
        <v>38</v>
      </c>
      <c r="C3" s="90" t="s">
        <v>39</v>
      </c>
      <c r="D3" s="91" t="s">
        <v>40</v>
      </c>
      <c r="E3" s="92"/>
      <c r="F3" s="90" t="s">
        <v>41</v>
      </c>
      <c r="G3" s="90"/>
      <c r="H3" s="90" t="s">
        <v>43</v>
      </c>
      <c r="I3" s="90" t="s">
        <v>44</v>
      </c>
    </row>
    <row r="4" spans="1:9" s="14" customFormat="1" ht="40.5" customHeight="1">
      <c r="A4" s="90"/>
      <c r="B4" s="90"/>
      <c r="C4" s="90"/>
      <c r="D4" s="25" t="s">
        <v>46</v>
      </c>
      <c r="E4" s="25" t="s">
        <v>42</v>
      </c>
      <c r="F4" s="25" t="s">
        <v>46</v>
      </c>
      <c r="G4" s="25" t="s">
        <v>42</v>
      </c>
      <c r="H4" s="90"/>
      <c r="I4" s="90"/>
    </row>
    <row r="5" spans="1:9" s="21" customFormat="1" ht="56.25" customHeight="1">
      <c r="A5" s="40"/>
      <c r="B5" s="13" t="s">
        <v>68</v>
      </c>
      <c r="C5" s="38">
        <f>SUM(C6:C9)</f>
        <v>908.549</v>
      </c>
      <c r="D5" s="38">
        <f>SUM(D6:D9)</f>
        <v>883.1490000000001</v>
      </c>
      <c r="E5" s="38">
        <f>D5/C5*100</f>
        <v>97.20433350320127</v>
      </c>
      <c r="F5" s="38">
        <f>F12+F22+F32+F42+F52+F62+F72+F82+F92+F102+F112+F122+F132+F142+F152+F162+F172+F182+F192+F202+F212</f>
        <v>883.149</v>
      </c>
      <c r="G5" s="38">
        <f>F5/C5*100</f>
        <v>97.20433350320125</v>
      </c>
      <c r="H5" s="19"/>
      <c r="I5" s="19"/>
    </row>
    <row r="6" spans="1:9" s="30" customFormat="1" ht="12.75">
      <c r="A6" s="40"/>
      <c r="B6" s="20" t="s">
        <v>4</v>
      </c>
      <c r="C6" s="38">
        <f>C13+C23+C33+C43+C53+C63+C73+C83+C93+C103+C113+C123+C133+C143+C153+C163+C173+C183+C193+C203+C213</f>
        <v>0</v>
      </c>
      <c r="D6" s="38"/>
      <c r="E6" s="38"/>
      <c r="F6" s="38">
        <f>F13+F23+F33+F43+F53+F63+F73+F83+F93+F103+F113+F123+F133+F143+F153+F163+F173+F183+F193+F203+F213</f>
        <v>0</v>
      </c>
      <c r="G6" s="38"/>
      <c r="H6" s="26"/>
      <c r="I6" s="26"/>
    </row>
    <row r="7" spans="1:9" s="30" customFormat="1" ht="12.75">
      <c r="A7" s="40"/>
      <c r="B7" s="20" t="s">
        <v>0</v>
      </c>
      <c r="C7" s="38">
        <f>C14+C24+C34+C44+C54+C64+C74+C84+C94+C104+C114+C124+C134+C144+C154+C164+C174+C184+C194+C204+C214</f>
        <v>500.8</v>
      </c>
      <c r="D7" s="38">
        <f>D14+D24+D34+D44+D54+D64+D74+D84+D94+D104+D114+D124+D134+D144+D154+D164+D174+D184+D194+D204+D214</f>
        <v>475.40000000000003</v>
      </c>
      <c r="E7" s="38">
        <f>D7/C7*100</f>
        <v>94.92811501597444</v>
      </c>
      <c r="F7" s="38">
        <f>F14+F24+F34+F44+F54+F64+F74+F84+F94+F104+F114+F124+F134+F144+F154+F164+F174+F184+F194+F204+F214</f>
        <v>475.40000000000003</v>
      </c>
      <c r="G7" s="38">
        <f>F7/C7*100</f>
        <v>94.92811501597444</v>
      </c>
      <c r="H7" s="26"/>
      <c r="I7" s="26"/>
    </row>
    <row r="8" spans="1:9" s="30" customFormat="1" ht="12.75">
      <c r="A8" s="40"/>
      <c r="B8" s="20" t="s">
        <v>1</v>
      </c>
      <c r="C8" s="38">
        <f>C15+C25+C35+C45+C55+C65+C75+C85+C95+C105+C115+C125+C135+C145+C155+C165+C175+C185+C195+C205+C215</f>
        <v>225.175</v>
      </c>
      <c r="D8" s="38">
        <f>D15+D25+D35+D45+D55+D65+D75+D85+D95+D105+D115+D125+D135+D145+D155+D175+D185+D195+D205</f>
        <v>225.175</v>
      </c>
      <c r="E8" s="38">
        <f>D8/C8*100</f>
        <v>100</v>
      </c>
      <c r="F8" s="38">
        <f>F15+F25+F35+F45+F55+F65+F75+F85+F95+F105+F115+F125+F135+F145+F155+F165+F175+F185+F195+F205+F215</f>
        <v>225.175</v>
      </c>
      <c r="G8" s="38">
        <f>F8/C8*100</f>
        <v>100</v>
      </c>
      <c r="H8" s="26"/>
      <c r="I8" s="26"/>
    </row>
    <row r="9" spans="1:9" s="30" customFormat="1" ht="12.75">
      <c r="A9" s="40"/>
      <c r="B9" s="20" t="s">
        <v>2</v>
      </c>
      <c r="C9" s="38">
        <f>C16+C26+C36+C46+C56+C66+C76+C86+C96+C106+C116+C126+C136+C146+C156+C166+C176+C186+C196+C206+C216</f>
        <v>182.574</v>
      </c>
      <c r="D9" s="38">
        <f>D16+D26+D36+D46+D56+D66+D76+D86+D96+D106+D116+D126+D136+D146+D156+D176+D186+D196+D206</f>
        <v>182.574</v>
      </c>
      <c r="E9" s="38">
        <f>D9/C9*100</f>
        <v>100</v>
      </c>
      <c r="F9" s="38">
        <f>F16+F26+F36+F46+F56+F66+F76+F86+F96+F106+F116+F126+F136+F146+F156+F166+F176+F186+F196+F206+F216</f>
        <v>182.574</v>
      </c>
      <c r="G9" s="38">
        <f>F9/C9*100</f>
        <v>100</v>
      </c>
      <c r="H9" s="26"/>
      <c r="I9" s="26"/>
    </row>
    <row r="10" spans="1:9" s="30" customFormat="1" ht="12.75">
      <c r="A10" s="40"/>
      <c r="B10" s="20" t="s">
        <v>3</v>
      </c>
      <c r="C10" s="38">
        <f>C17+C27+C37+C47+C57+C67+C77+C87+C97+C107+C117+C127+C137+C147+C157+C177+C187+C197+C207</f>
        <v>0</v>
      </c>
      <c r="D10" s="38"/>
      <c r="E10" s="26"/>
      <c r="F10" s="26"/>
      <c r="G10" s="26"/>
      <c r="H10" s="26"/>
      <c r="I10" s="26"/>
    </row>
    <row r="11" spans="1:9" s="30" customFormat="1" ht="25.5">
      <c r="A11" s="40"/>
      <c r="B11" s="20" t="s">
        <v>47</v>
      </c>
      <c r="C11" s="39"/>
      <c r="D11" s="41"/>
      <c r="E11" s="26"/>
      <c r="F11" s="26"/>
      <c r="G11" s="26"/>
      <c r="H11" s="26"/>
      <c r="I11" s="26"/>
    </row>
    <row r="12" spans="1:9" s="21" customFormat="1" ht="39.75" customHeight="1">
      <c r="A12" s="40">
        <v>1</v>
      </c>
      <c r="B12" s="16" t="s">
        <v>17</v>
      </c>
      <c r="C12" s="38">
        <v>1</v>
      </c>
      <c r="D12" s="56">
        <v>1</v>
      </c>
      <c r="E12" s="19">
        <v>100</v>
      </c>
      <c r="F12" s="56">
        <v>1</v>
      </c>
      <c r="G12" s="19">
        <v>100</v>
      </c>
      <c r="H12" s="19"/>
      <c r="I12" s="19"/>
    </row>
    <row r="13" spans="1:9" s="30" customFormat="1" ht="12.75">
      <c r="A13" s="40"/>
      <c r="B13" s="20" t="s">
        <v>8</v>
      </c>
      <c r="C13" s="39"/>
      <c r="D13" s="41"/>
      <c r="E13" s="26"/>
      <c r="F13" s="41"/>
      <c r="G13" s="26"/>
      <c r="H13" s="26"/>
      <c r="I13" s="26"/>
    </row>
    <row r="14" spans="1:9" s="30" customFormat="1" ht="12.75">
      <c r="A14" s="40"/>
      <c r="B14" s="20" t="s">
        <v>0</v>
      </c>
      <c r="C14" s="39">
        <v>1</v>
      </c>
      <c r="D14" s="41">
        <v>1</v>
      </c>
      <c r="E14" s="26">
        <v>100</v>
      </c>
      <c r="F14" s="41">
        <v>1</v>
      </c>
      <c r="G14" s="26">
        <v>100</v>
      </c>
      <c r="H14" s="26"/>
      <c r="I14" s="26"/>
    </row>
    <row r="15" spans="1:9" s="30" customFormat="1" ht="12.75">
      <c r="A15" s="40"/>
      <c r="B15" s="20" t="s">
        <v>1</v>
      </c>
      <c r="C15" s="39"/>
      <c r="D15" s="41"/>
      <c r="E15" s="26"/>
      <c r="F15" s="41"/>
      <c r="G15" s="26"/>
      <c r="H15" s="26"/>
      <c r="I15" s="26"/>
    </row>
    <row r="16" spans="1:9" s="30" customFormat="1" ht="12.75">
      <c r="A16" s="40"/>
      <c r="B16" s="20" t="s">
        <v>2</v>
      </c>
      <c r="C16" s="39"/>
      <c r="D16" s="41"/>
      <c r="E16" s="26"/>
      <c r="F16" s="41"/>
      <c r="G16" s="26"/>
      <c r="H16" s="26"/>
      <c r="I16" s="26"/>
    </row>
    <row r="17" spans="1:9" s="30" customFormat="1" ht="12.75">
      <c r="A17" s="40"/>
      <c r="B17" s="20" t="s">
        <v>3</v>
      </c>
      <c r="C17" s="39"/>
      <c r="D17" s="41"/>
      <c r="E17" s="26"/>
      <c r="F17" s="41"/>
      <c r="G17" s="26"/>
      <c r="H17" s="26"/>
      <c r="I17" s="26"/>
    </row>
    <row r="18" spans="1:9" s="30" customFormat="1" ht="12.75">
      <c r="A18" s="40"/>
      <c r="B18" s="20" t="s">
        <v>48</v>
      </c>
      <c r="C18" s="39"/>
      <c r="D18" s="39"/>
      <c r="E18" s="39"/>
      <c r="F18" s="39"/>
      <c r="G18" s="26"/>
      <c r="H18" s="42"/>
      <c r="I18" s="20"/>
    </row>
    <row r="19" spans="1:9" s="30" customFormat="1" ht="45">
      <c r="A19" s="40"/>
      <c r="B19" s="20" t="s">
        <v>69</v>
      </c>
      <c r="C19" s="39"/>
      <c r="D19" s="39"/>
      <c r="E19" s="39"/>
      <c r="F19" s="39"/>
      <c r="G19" s="26"/>
      <c r="H19" s="42" t="s">
        <v>70</v>
      </c>
      <c r="I19" s="20"/>
    </row>
    <row r="20" spans="1:9" s="30" customFormat="1" ht="12.75">
      <c r="A20" s="40"/>
      <c r="B20" s="20" t="s">
        <v>143</v>
      </c>
      <c r="C20" s="39"/>
      <c r="D20" s="39"/>
      <c r="E20" s="39"/>
      <c r="F20" s="39"/>
      <c r="G20" s="26"/>
      <c r="H20" s="42"/>
      <c r="I20" s="40">
        <v>100</v>
      </c>
    </row>
    <row r="21" spans="1:9" s="30" customFormat="1" ht="12.75">
      <c r="A21" s="40"/>
      <c r="B21" s="20" t="s">
        <v>50</v>
      </c>
      <c r="C21" s="39"/>
      <c r="D21" s="39"/>
      <c r="E21" s="39"/>
      <c r="F21" s="39"/>
      <c r="G21" s="26"/>
      <c r="H21" s="42"/>
      <c r="I21" s="40">
        <v>100</v>
      </c>
    </row>
    <row r="22" spans="1:9" s="21" customFormat="1" ht="45" customHeight="1">
      <c r="A22" s="40">
        <v>2</v>
      </c>
      <c r="B22" s="16" t="s">
        <v>18</v>
      </c>
      <c r="C22" s="38">
        <v>3</v>
      </c>
      <c r="D22" s="56">
        <v>3</v>
      </c>
      <c r="E22" s="19">
        <v>100</v>
      </c>
      <c r="F22" s="56">
        <v>3</v>
      </c>
      <c r="G22" s="19">
        <v>100</v>
      </c>
      <c r="H22" s="19"/>
      <c r="I22" s="19"/>
    </row>
    <row r="23" spans="1:9" s="30" customFormat="1" ht="12.75">
      <c r="A23" s="40"/>
      <c r="B23" s="20" t="s">
        <v>8</v>
      </c>
      <c r="C23" s="39"/>
      <c r="D23" s="41"/>
      <c r="E23" s="26"/>
      <c r="F23" s="41"/>
      <c r="G23" s="26"/>
      <c r="H23" s="26"/>
      <c r="I23" s="26"/>
    </row>
    <row r="24" spans="1:9" s="30" customFormat="1" ht="12.75">
      <c r="A24" s="40"/>
      <c r="B24" s="20" t="s">
        <v>0</v>
      </c>
      <c r="C24" s="39">
        <v>3</v>
      </c>
      <c r="D24" s="41">
        <v>3</v>
      </c>
      <c r="E24" s="26">
        <v>100</v>
      </c>
      <c r="F24" s="41">
        <v>3</v>
      </c>
      <c r="G24" s="26">
        <v>100</v>
      </c>
      <c r="H24" s="26"/>
      <c r="I24" s="26"/>
    </row>
    <row r="25" spans="1:9" s="30" customFormat="1" ht="12.75">
      <c r="A25" s="40"/>
      <c r="B25" s="20" t="s">
        <v>1</v>
      </c>
      <c r="C25" s="39"/>
      <c r="D25" s="41"/>
      <c r="E25" s="26"/>
      <c r="F25" s="41"/>
      <c r="G25" s="26"/>
      <c r="H25" s="26"/>
      <c r="I25" s="26"/>
    </row>
    <row r="26" spans="1:9" s="30" customFormat="1" ht="12.75">
      <c r="A26" s="40"/>
      <c r="B26" s="20" t="s">
        <v>2</v>
      </c>
      <c r="C26" s="39"/>
      <c r="D26" s="41"/>
      <c r="E26" s="26"/>
      <c r="F26" s="41"/>
      <c r="G26" s="26"/>
      <c r="H26" s="26"/>
      <c r="I26" s="26"/>
    </row>
    <row r="27" spans="1:9" s="30" customFormat="1" ht="12.75">
      <c r="A27" s="40"/>
      <c r="B27" s="20" t="s">
        <v>3</v>
      </c>
      <c r="C27" s="39"/>
      <c r="D27" s="41"/>
      <c r="E27" s="26"/>
      <c r="F27" s="41"/>
      <c r="G27" s="26"/>
      <c r="H27" s="26"/>
      <c r="I27" s="26"/>
    </row>
    <row r="28" spans="1:9" s="30" customFormat="1" ht="12.75">
      <c r="A28" s="40"/>
      <c r="B28" s="20" t="s">
        <v>48</v>
      </c>
      <c r="C28" s="39"/>
      <c r="D28" s="39"/>
      <c r="E28" s="39"/>
      <c r="F28" s="39"/>
      <c r="G28" s="26"/>
      <c r="H28" s="42"/>
      <c r="I28" s="20"/>
    </row>
    <row r="29" spans="1:9" s="30" customFormat="1" ht="90">
      <c r="A29" s="40"/>
      <c r="B29" s="20" t="s">
        <v>72</v>
      </c>
      <c r="C29" s="39"/>
      <c r="D29" s="39"/>
      <c r="E29" s="39"/>
      <c r="F29" s="39"/>
      <c r="G29" s="26"/>
      <c r="H29" s="42" t="s">
        <v>71</v>
      </c>
      <c r="I29" s="20"/>
    </row>
    <row r="30" spans="1:9" s="30" customFormat="1" ht="12.75">
      <c r="A30" s="40"/>
      <c r="B30" s="20" t="s">
        <v>143</v>
      </c>
      <c r="C30" s="39"/>
      <c r="D30" s="39"/>
      <c r="E30" s="39"/>
      <c r="F30" s="39"/>
      <c r="G30" s="26"/>
      <c r="H30" s="42"/>
      <c r="I30" s="40">
        <v>100</v>
      </c>
    </row>
    <row r="31" spans="1:9" s="30" customFormat="1" ht="12.75">
      <c r="A31" s="40"/>
      <c r="B31" s="20" t="s">
        <v>50</v>
      </c>
      <c r="C31" s="39"/>
      <c r="D31" s="39"/>
      <c r="E31" s="39"/>
      <c r="F31" s="39"/>
      <c r="G31" s="26"/>
      <c r="H31" s="42"/>
      <c r="I31" s="40">
        <v>100</v>
      </c>
    </row>
    <row r="32" spans="1:9" s="21" customFormat="1" ht="38.25" customHeight="1">
      <c r="A32" s="40">
        <v>3</v>
      </c>
      <c r="B32" s="16" t="s">
        <v>19</v>
      </c>
      <c r="C32" s="38">
        <v>2</v>
      </c>
      <c r="D32" s="56">
        <v>2</v>
      </c>
      <c r="E32" s="19">
        <v>100</v>
      </c>
      <c r="F32" s="56">
        <v>2</v>
      </c>
      <c r="G32" s="19">
        <v>100</v>
      </c>
      <c r="H32" s="19"/>
      <c r="I32" s="19"/>
    </row>
    <row r="33" spans="1:9" s="30" customFormat="1" ht="12.75">
      <c r="A33" s="40"/>
      <c r="B33" s="20" t="s">
        <v>8</v>
      </c>
      <c r="C33" s="39"/>
      <c r="D33" s="41"/>
      <c r="E33" s="26"/>
      <c r="F33" s="41"/>
      <c r="G33" s="26"/>
      <c r="H33" s="26"/>
      <c r="I33" s="26"/>
    </row>
    <row r="34" spans="1:9" s="30" customFormat="1" ht="12.75">
      <c r="A34" s="40"/>
      <c r="B34" s="20" t="s">
        <v>0</v>
      </c>
      <c r="C34" s="39">
        <v>2</v>
      </c>
      <c r="D34" s="41">
        <v>2</v>
      </c>
      <c r="E34" s="26">
        <v>100</v>
      </c>
      <c r="F34" s="41">
        <v>2</v>
      </c>
      <c r="G34" s="26">
        <v>100</v>
      </c>
      <c r="H34" s="26"/>
      <c r="I34" s="26"/>
    </row>
    <row r="35" spans="1:9" s="30" customFormat="1" ht="12.75">
      <c r="A35" s="40"/>
      <c r="B35" s="20" t="s">
        <v>1</v>
      </c>
      <c r="C35" s="39"/>
      <c r="D35" s="41"/>
      <c r="E35" s="26"/>
      <c r="F35" s="41"/>
      <c r="G35" s="26"/>
      <c r="H35" s="26"/>
      <c r="I35" s="26"/>
    </row>
    <row r="36" spans="1:9" s="30" customFormat="1" ht="12.75">
      <c r="A36" s="40"/>
      <c r="B36" s="20" t="s">
        <v>2</v>
      </c>
      <c r="C36" s="39"/>
      <c r="D36" s="41"/>
      <c r="E36" s="26"/>
      <c r="F36" s="41"/>
      <c r="G36" s="26"/>
      <c r="H36" s="26"/>
      <c r="I36" s="26"/>
    </row>
    <row r="37" spans="1:9" s="30" customFormat="1" ht="12.75">
      <c r="A37" s="40"/>
      <c r="B37" s="20" t="s">
        <v>3</v>
      </c>
      <c r="C37" s="39"/>
      <c r="D37" s="41"/>
      <c r="E37" s="26"/>
      <c r="F37" s="41"/>
      <c r="G37" s="26"/>
      <c r="H37" s="26"/>
      <c r="I37" s="26"/>
    </row>
    <row r="38" spans="1:9" s="30" customFormat="1" ht="12.75">
      <c r="A38" s="40"/>
      <c r="B38" s="20" t="s">
        <v>48</v>
      </c>
      <c r="C38" s="39"/>
      <c r="D38" s="39"/>
      <c r="E38" s="39"/>
      <c r="F38" s="39"/>
      <c r="G38" s="26"/>
      <c r="H38" s="42"/>
      <c r="I38" s="20"/>
    </row>
    <row r="39" spans="1:9" s="30" customFormat="1" ht="56.25">
      <c r="A39" s="40"/>
      <c r="B39" s="20" t="s">
        <v>74</v>
      </c>
      <c r="C39" s="39"/>
      <c r="D39" s="39"/>
      <c r="E39" s="39"/>
      <c r="F39" s="39"/>
      <c r="G39" s="26"/>
      <c r="H39" s="42" t="s">
        <v>73</v>
      </c>
      <c r="I39" s="20"/>
    </row>
    <row r="40" spans="1:9" s="30" customFormat="1" ht="12.75">
      <c r="A40" s="40"/>
      <c r="B40" s="20" t="s">
        <v>143</v>
      </c>
      <c r="C40" s="39"/>
      <c r="D40" s="39"/>
      <c r="E40" s="39"/>
      <c r="F40" s="39"/>
      <c r="G40" s="26"/>
      <c r="H40" s="42"/>
      <c r="I40" s="40">
        <v>100</v>
      </c>
    </row>
    <row r="41" spans="1:9" s="30" customFormat="1" ht="12.75">
      <c r="A41" s="40"/>
      <c r="B41" s="20" t="s">
        <v>50</v>
      </c>
      <c r="C41" s="39"/>
      <c r="D41" s="39"/>
      <c r="E41" s="39"/>
      <c r="F41" s="39"/>
      <c r="G41" s="26"/>
      <c r="H41" s="42"/>
      <c r="I41" s="40">
        <v>100</v>
      </c>
    </row>
    <row r="42" spans="1:9" s="21" customFormat="1" ht="31.5" customHeight="1">
      <c r="A42" s="40">
        <v>4</v>
      </c>
      <c r="B42" s="16" t="s">
        <v>20</v>
      </c>
      <c r="C42" s="38">
        <v>1</v>
      </c>
      <c r="D42" s="56">
        <v>1</v>
      </c>
      <c r="E42" s="19">
        <v>100</v>
      </c>
      <c r="F42" s="56">
        <v>1</v>
      </c>
      <c r="G42" s="19">
        <v>100</v>
      </c>
      <c r="H42" s="19"/>
      <c r="I42" s="19"/>
    </row>
    <row r="43" spans="1:9" s="30" customFormat="1" ht="12.75">
      <c r="A43" s="40"/>
      <c r="B43" s="20" t="s">
        <v>8</v>
      </c>
      <c r="C43" s="39"/>
      <c r="D43" s="41"/>
      <c r="E43" s="26"/>
      <c r="F43" s="41"/>
      <c r="G43" s="26"/>
      <c r="H43" s="26"/>
      <c r="I43" s="26"/>
    </row>
    <row r="44" spans="1:9" s="30" customFormat="1" ht="12.75">
      <c r="A44" s="40"/>
      <c r="B44" s="20" t="s">
        <v>0</v>
      </c>
      <c r="C44" s="39">
        <v>1</v>
      </c>
      <c r="D44" s="41">
        <v>1</v>
      </c>
      <c r="E44" s="26">
        <v>100</v>
      </c>
      <c r="F44" s="41">
        <v>1</v>
      </c>
      <c r="G44" s="26">
        <v>100</v>
      </c>
      <c r="H44" s="26"/>
      <c r="I44" s="26"/>
    </row>
    <row r="45" spans="1:9" s="30" customFormat="1" ht="12.75">
      <c r="A45" s="40"/>
      <c r="B45" s="20" t="s">
        <v>1</v>
      </c>
      <c r="C45" s="39"/>
      <c r="D45" s="41"/>
      <c r="E45" s="26"/>
      <c r="F45" s="41"/>
      <c r="G45" s="26"/>
      <c r="H45" s="26"/>
      <c r="I45" s="26"/>
    </row>
    <row r="46" spans="1:9" s="30" customFormat="1" ht="12.75">
      <c r="A46" s="40"/>
      <c r="B46" s="20" t="s">
        <v>2</v>
      </c>
      <c r="C46" s="39"/>
      <c r="D46" s="41"/>
      <c r="E46" s="26"/>
      <c r="F46" s="41"/>
      <c r="G46" s="26"/>
      <c r="H46" s="26"/>
      <c r="I46" s="26"/>
    </row>
    <row r="47" spans="1:9" s="30" customFormat="1" ht="12.75">
      <c r="A47" s="40"/>
      <c r="B47" s="20" t="s">
        <v>3</v>
      </c>
      <c r="C47" s="39"/>
      <c r="D47" s="41"/>
      <c r="E47" s="26"/>
      <c r="F47" s="41"/>
      <c r="G47" s="26"/>
      <c r="H47" s="26"/>
      <c r="I47" s="26"/>
    </row>
    <row r="48" spans="1:9" s="30" customFormat="1" ht="12.75">
      <c r="A48" s="40"/>
      <c r="B48" s="20" t="s">
        <v>48</v>
      </c>
      <c r="C48" s="39"/>
      <c r="D48" s="39"/>
      <c r="E48" s="39"/>
      <c r="F48" s="39"/>
      <c r="G48" s="26"/>
      <c r="H48" s="42"/>
      <c r="I48" s="20"/>
    </row>
    <row r="49" spans="1:9" s="30" customFormat="1" ht="56.25">
      <c r="A49" s="40"/>
      <c r="B49" s="20" t="s">
        <v>76</v>
      </c>
      <c r="C49" s="39"/>
      <c r="D49" s="39"/>
      <c r="E49" s="39"/>
      <c r="F49" s="39"/>
      <c r="G49" s="26"/>
      <c r="H49" s="42" t="s">
        <v>75</v>
      </c>
      <c r="I49" s="20"/>
    </row>
    <row r="50" spans="1:9" s="30" customFormat="1" ht="12.75">
      <c r="A50" s="40"/>
      <c r="B50" s="20" t="s">
        <v>143</v>
      </c>
      <c r="C50" s="39"/>
      <c r="D50" s="39"/>
      <c r="E50" s="39"/>
      <c r="F50" s="39"/>
      <c r="G50" s="26"/>
      <c r="H50" s="42"/>
      <c r="I50" s="40">
        <v>100</v>
      </c>
    </row>
    <row r="51" spans="1:9" s="30" customFormat="1" ht="12.75">
      <c r="A51" s="40"/>
      <c r="B51" s="20" t="s">
        <v>50</v>
      </c>
      <c r="C51" s="39"/>
      <c r="D51" s="39"/>
      <c r="E51" s="39"/>
      <c r="F51" s="39"/>
      <c r="G51" s="26"/>
      <c r="H51" s="42"/>
      <c r="I51" s="40">
        <v>100</v>
      </c>
    </row>
    <row r="52" spans="1:9" s="21" customFormat="1" ht="45" customHeight="1">
      <c r="A52" s="40">
        <v>5</v>
      </c>
      <c r="B52" s="16" t="s">
        <v>21</v>
      </c>
      <c r="C52" s="38">
        <v>1</v>
      </c>
      <c r="D52" s="56">
        <v>1</v>
      </c>
      <c r="E52" s="19">
        <v>100</v>
      </c>
      <c r="F52" s="56">
        <v>1</v>
      </c>
      <c r="G52" s="19">
        <v>100</v>
      </c>
      <c r="H52" s="19"/>
      <c r="I52" s="19"/>
    </row>
    <row r="53" spans="1:9" s="30" customFormat="1" ht="12.75">
      <c r="A53" s="40"/>
      <c r="B53" s="20" t="s">
        <v>8</v>
      </c>
      <c r="C53" s="39"/>
      <c r="D53" s="41"/>
      <c r="E53" s="26"/>
      <c r="F53" s="41"/>
      <c r="G53" s="26"/>
      <c r="H53" s="26"/>
      <c r="I53" s="26"/>
    </row>
    <row r="54" spans="1:9" s="30" customFormat="1" ht="12.75">
      <c r="A54" s="40"/>
      <c r="B54" s="20" t="s">
        <v>0</v>
      </c>
      <c r="C54" s="39">
        <v>1</v>
      </c>
      <c r="D54" s="41">
        <v>1</v>
      </c>
      <c r="E54" s="26">
        <v>100</v>
      </c>
      <c r="F54" s="41">
        <v>1</v>
      </c>
      <c r="G54" s="26">
        <v>100</v>
      </c>
      <c r="H54" s="26"/>
      <c r="I54" s="26"/>
    </row>
    <row r="55" spans="1:9" s="30" customFormat="1" ht="12.75">
      <c r="A55" s="40"/>
      <c r="B55" s="20" t="s">
        <v>1</v>
      </c>
      <c r="C55" s="39"/>
      <c r="D55" s="41"/>
      <c r="E55" s="26"/>
      <c r="F55" s="41"/>
      <c r="G55" s="26"/>
      <c r="H55" s="26"/>
      <c r="I55" s="26"/>
    </row>
    <row r="56" spans="1:9" s="30" customFormat="1" ht="12.75">
      <c r="A56" s="40"/>
      <c r="B56" s="20" t="s">
        <v>2</v>
      </c>
      <c r="C56" s="39"/>
      <c r="D56" s="41"/>
      <c r="E56" s="26"/>
      <c r="F56" s="41"/>
      <c r="G56" s="26"/>
      <c r="H56" s="26"/>
      <c r="I56" s="26"/>
    </row>
    <row r="57" spans="1:9" s="30" customFormat="1" ht="12.75">
      <c r="A57" s="40"/>
      <c r="B57" s="20" t="s">
        <v>3</v>
      </c>
      <c r="C57" s="39"/>
      <c r="D57" s="41"/>
      <c r="E57" s="26"/>
      <c r="F57" s="41"/>
      <c r="G57" s="26"/>
      <c r="H57" s="26"/>
      <c r="I57" s="26"/>
    </row>
    <row r="58" spans="1:9" s="30" customFormat="1" ht="12.75">
      <c r="A58" s="40"/>
      <c r="B58" s="20" t="s">
        <v>48</v>
      </c>
      <c r="C58" s="39"/>
      <c r="D58" s="39"/>
      <c r="E58" s="39"/>
      <c r="F58" s="39"/>
      <c r="G58" s="26"/>
      <c r="H58" s="42"/>
      <c r="I58" s="20"/>
    </row>
    <row r="59" spans="1:9" s="30" customFormat="1" ht="78.75">
      <c r="A59" s="40"/>
      <c r="B59" s="20" t="s">
        <v>78</v>
      </c>
      <c r="C59" s="39"/>
      <c r="D59" s="39"/>
      <c r="E59" s="39"/>
      <c r="F59" s="39"/>
      <c r="G59" s="26"/>
      <c r="H59" s="42" t="s">
        <v>77</v>
      </c>
      <c r="I59" s="20"/>
    </row>
    <row r="60" spans="1:9" s="30" customFormat="1" ht="12.75">
      <c r="A60" s="40"/>
      <c r="B60" s="20" t="s">
        <v>143</v>
      </c>
      <c r="C60" s="39"/>
      <c r="D60" s="39"/>
      <c r="E60" s="39"/>
      <c r="F60" s="39"/>
      <c r="G60" s="26"/>
      <c r="H60" s="42"/>
      <c r="I60" s="40">
        <v>100</v>
      </c>
    </row>
    <row r="61" spans="1:9" s="30" customFormat="1" ht="12.75">
      <c r="A61" s="40"/>
      <c r="B61" s="20" t="s">
        <v>50</v>
      </c>
      <c r="C61" s="39"/>
      <c r="D61" s="39"/>
      <c r="E61" s="39"/>
      <c r="F61" s="39"/>
      <c r="G61" s="26"/>
      <c r="H61" s="42"/>
      <c r="I61" s="40">
        <v>100</v>
      </c>
    </row>
    <row r="62" spans="1:9" s="21" customFormat="1" ht="39.75" customHeight="1">
      <c r="A62" s="40">
        <v>6</v>
      </c>
      <c r="B62" s="16" t="s">
        <v>22</v>
      </c>
      <c r="C62" s="38">
        <v>1</v>
      </c>
      <c r="D62" s="56">
        <v>1</v>
      </c>
      <c r="E62" s="19">
        <v>100</v>
      </c>
      <c r="F62" s="56">
        <v>1</v>
      </c>
      <c r="G62" s="19">
        <v>100</v>
      </c>
      <c r="H62" s="19"/>
      <c r="I62" s="19"/>
    </row>
    <row r="63" spans="1:9" s="30" customFormat="1" ht="12.75">
      <c r="A63" s="40"/>
      <c r="B63" s="20" t="s">
        <v>8</v>
      </c>
      <c r="C63" s="39"/>
      <c r="D63" s="41"/>
      <c r="E63" s="26"/>
      <c r="F63" s="41"/>
      <c r="G63" s="26"/>
      <c r="H63" s="26"/>
      <c r="I63" s="26"/>
    </row>
    <row r="64" spans="1:9" s="30" customFormat="1" ht="12.75">
      <c r="A64" s="40"/>
      <c r="B64" s="20" t="s">
        <v>0</v>
      </c>
      <c r="C64" s="39">
        <v>1</v>
      </c>
      <c r="D64" s="41">
        <v>1</v>
      </c>
      <c r="E64" s="26">
        <v>100</v>
      </c>
      <c r="F64" s="41">
        <v>1</v>
      </c>
      <c r="G64" s="26">
        <v>100</v>
      </c>
      <c r="H64" s="26"/>
      <c r="I64" s="26"/>
    </row>
    <row r="65" spans="1:9" s="30" customFormat="1" ht="12.75">
      <c r="A65" s="40"/>
      <c r="B65" s="20" t="s">
        <v>1</v>
      </c>
      <c r="C65" s="39"/>
      <c r="D65" s="41"/>
      <c r="E65" s="26"/>
      <c r="F65" s="41"/>
      <c r="G65" s="26"/>
      <c r="H65" s="26"/>
      <c r="I65" s="26"/>
    </row>
    <row r="66" spans="1:9" s="30" customFormat="1" ht="12.75">
      <c r="A66" s="40"/>
      <c r="B66" s="20" t="s">
        <v>2</v>
      </c>
      <c r="C66" s="39"/>
      <c r="D66" s="41"/>
      <c r="E66" s="26"/>
      <c r="F66" s="41"/>
      <c r="G66" s="26"/>
      <c r="H66" s="26"/>
      <c r="I66" s="26"/>
    </row>
    <row r="67" spans="1:9" s="30" customFormat="1" ht="12.75">
      <c r="A67" s="40"/>
      <c r="B67" s="20" t="s">
        <v>3</v>
      </c>
      <c r="C67" s="39"/>
      <c r="D67" s="41"/>
      <c r="E67" s="26"/>
      <c r="F67" s="41"/>
      <c r="G67" s="26"/>
      <c r="H67" s="26"/>
      <c r="I67" s="26"/>
    </row>
    <row r="68" spans="1:9" s="30" customFormat="1" ht="12.75">
      <c r="A68" s="40"/>
      <c r="B68" s="20" t="s">
        <v>48</v>
      </c>
      <c r="C68" s="39"/>
      <c r="D68" s="39"/>
      <c r="E68" s="39"/>
      <c r="F68" s="39"/>
      <c r="G68" s="26"/>
      <c r="H68" s="42"/>
      <c r="I68" s="20"/>
    </row>
    <row r="69" spans="1:9" s="30" customFormat="1" ht="78.75">
      <c r="A69" s="40"/>
      <c r="B69" s="20" t="s">
        <v>80</v>
      </c>
      <c r="C69" s="39"/>
      <c r="D69" s="39"/>
      <c r="E69" s="39"/>
      <c r="F69" s="39"/>
      <c r="G69" s="26"/>
      <c r="H69" s="42" t="s">
        <v>79</v>
      </c>
      <c r="I69" s="20"/>
    </row>
    <row r="70" spans="1:9" s="30" customFormat="1" ht="12.75">
      <c r="A70" s="40"/>
      <c r="B70" s="20" t="s">
        <v>143</v>
      </c>
      <c r="C70" s="39"/>
      <c r="D70" s="39"/>
      <c r="E70" s="39"/>
      <c r="F70" s="39"/>
      <c r="G70" s="26"/>
      <c r="H70" s="42"/>
      <c r="I70" s="40">
        <v>100</v>
      </c>
    </row>
    <row r="71" spans="1:9" s="30" customFormat="1" ht="12.75">
      <c r="A71" s="40"/>
      <c r="B71" s="20" t="s">
        <v>50</v>
      </c>
      <c r="C71" s="39"/>
      <c r="D71" s="39"/>
      <c r="E71" s="39"/>
      <c r="F71" s="39"/>
      <c r="G71" s="26"/>
      <c r="H71" s="42"/>
      <c r="I71" s="40">
        <v>100</v>
      </c>
    </row>
    <row r="72" spans="1:9" s="21" customFormat="1" ht="58.5" customHeight="1">
      <c r="A72" s="40">
        <v>7</v>
      </c>
      <c r="B72" s="16" t="s">
        <v>23</v>
      </c>
      <c r="C72" s="38">
        <v>1</v>
      </c>
      <c r="D72" s="56">
        <v>1</v>
      </c>
      <c r="E72" s="19">
        <v>100</v>
      </c>
      <c r="F72" s="56">
        <v>1</v>
      </c>
      <c r="G72" s="19">
        <v>100</v>
      </c>
      <c r="H72" s="19"/>
      <c r="I72" s="19"/>
    </row>
    <row r="73" spans="1:9" s="30" customFormat="1" ht="12.75">
      <c r="A73" s="40"/>
      <c r="B73" s="20" t="s">
        <v>8</v>
      </c>
      <c r="C73" s="39"/>
      <c r="D73" s="41"/>
      <c r="E73" s="26"/>
      <c r="F73" s="41"/>
      <c r="G73" s="26"/>
      <c r="H73" s="26"/>
      <c r="I73" s="26"/>
    </row>
    <row r="74" spans="1:9" s="30" customFormat="1" ht="12.75">
      <c r="A74" s="40"/>
      <c r="B74" s="20" t="s">
        <v>0</v>
      </c>
      <c r="C74" s="39">
        <v>1</v>
      </c>
      <c r="D74" s="41">
        <v>1</v>
      </c>
      <c r="E74" s="26">
        <v>100</v>
      </c>
      <c r="F74" s="41">
        <v>1</v>
      </c>
      <c r="G74" s="26">
        <v>100</v>
      </c>
      <c r="H74" s="26"/>
      <c r="I74" s="26"/>
    </row>
    <row r="75" spans="1:9" s="30" customFormat="1" ht="12.75">
      <c r="A75" s="40"/>
      <c r="B75" s="20" t="s">
        <v>1</v>
      </c>
      <c r="C75" s="39"/>
      <c r="D75" s="41"/>
      <c r="E75" s="26"/>
      <c r="F75" s="41"/>
      <c r="G75" s="26"/>
      <c r="H75" s="26"/>
      <c r="I75" s="26"/>
    </row>
    <row r="76" spans="1:9" s="30" customFormat="1" ht="12.75">
      <c r="A76" s="40"/>
      <c r="B76" s="20" t="s">
        <v>2</v>
      </c>
      <c r="C76" s="39"/>
      <c r="D76" s="41"/>
      <c r="E76" s="26"/>
      <c r="F76" s="41"/>
      <c r="G76" s="26"/>
      <c r="H76" s="26"/>
      <c r="I76" s="26"/>
    </row>
    <row r="77" spans="1:9" s="30" customFormat="1" ht="12.75">
      <c r="A77" s="40"/>
      <c r="B77" s="20" t="s">
        <v>3</v>
      </c>
      <c r="C77" s="39"/>
      <c r="D77" s="41"/>
      <c r="E77" s="26"/>
      <c r="F77" s="41"/>
      <c r="G77" s="26"/>
      <c r="H77" s="26"/>
      <c r="I77" s="26"/>
    </row>
    <row r="78" spans="1:9" s="30" customFormat="1" ht="12.75">
      <c r="A78" s="40"/>
      <c r="B78" s="20" t="s">
        <v>48</v>
      </c>
      <c r="C78" s="39"/>
      <c r="D78" s="39"/>
      <c r="E78" s="39"/>
      <c r="F78" s="39"/>
      <c r="G78" s="26"/>
      <c r="H78" s="42"/>
      <c r="I78" s="20"/>
    </row>
    <row r="79" spans="1:9" s="30" customFormat="1" ht="90">
      <c r="A79" s="40"/>
      <c r="B79" s="20" t="s">
        <v>82</v>
      </c>
      <c r="C79" s="39"/>
      <c r="D79" s="39"/>
      <c r="E79" s="39"/>
      <c r="F79" s="39"/>
      <c r="G79" s="26"/>
      <c r="H79" s="42" t="s">
        <v>81</v>
      </c>
      <c r="I79" s="20"/>
    </row>
    <row r="80" spans="1:9" s="30" customFormat="1" ht="12.75">
      <c r="A80" s="40"/>
      <c r="B80" s="20" t="s">
        <v>143</v>
      </c>
      <c r="C80" s="39"/>
      <c r="D80" s="39"/>
      <c r="E80" s="39"/>
      <c r="F80" s="39"/>
      <c r="G80" s="26"/>
      <c r="H80" s="42"/>
      <c r="I80" s="40">
        <v>100</v>
      </c>
    </row>
    <row r="81" spans="1:9" s="30" customFormat="1" ht="12.75">
      <c r="A81" s="40"/>
      <c r="B81" s="20" t="s">
        <v>50</v>
      </c>
      <c r="C81" s="39"/>
      <c r="D81" s="39"/>
      <c r="E81" s="39"/>
      <c r="F81" s="39"/>
      <c r="G81" s="26"/>
      <c r="H81" s="42"/>
      <c r="I81" s="40">
        <v>100</v>
      </c>
    </row>
    <row r="82" spans="1:9" s="21" customFormat="1" ht="34.5" customHeight="1">
      <c r="A82" s="40">
        <v>8</v>
      </c>
      <c r="B82" s="16" t="s">
        <v>24</v>
      </c>
      <c r="C82" s="38">
        <f>C84</f>
        <v>2.5</v>
      </c>
      <c r="D82" s="38">
        <f>D84</f>
        <v>2.5</v>
      </c>
      <c r="E82" s="38">
        <f>E84</f>
        <v>100</v>
      </c>
      <c r="F82" s="38">
        <f>F84</f>
        <v>2.5</v>
      </c>
      <c r="G82" s="38">
        <f>G84</f>
        <v>100</v>
      </c>
      <c r="H82" s="19"/>
      <c r="I82" s="19"/>
    </row>
    <row r="83" spans="1:9" s="30" customFormat="1" ht="12.75">
      <c r="A83" s="40"/>
      <c r="B83" s="20" t="s">
        <v>8</v>
      </c>
      <c r="C83" s="39"/>
      <c r="D83" s="41"/>
      <c r="E83" s="26"/>
      <c r="F83" s="41"/>
      <c r="G83" s="26"/>
      <c r="H83" s="26"/>
      <c r="I83" s="26"/>
    </row>
    <row r="84" spans="1:9" s="30" customFormat="1" ht="12.75">
      <c r="A84" s="40"/>
      <c r="B84" s="20" t="s">
        <v>0</v>
      </c>
      <c r="C84" s="39">
        <v>2.5</v>
      </c>
      <c r="D84" s="41">
        <v>2.5</v>
      </c>
      <c r="E84" s="26">
        <v>100</v>
      </c>
      <c r="F84" s="41">
        <v>2.5</v>
      </c>
      <c r="G84" s="26">
        <v>100</v>
      </c>
      <c r="H84" s="26"/>
      <c r="I84" s="26"/>
    </row>
    <row r="85" spans="1:9" s="30" customFormat="1" ht="12.75">
      <c r="A85" s="40"/>
      <c r="B85" s="20" t="s">
        <v>1</v>
      </c>
      <c r="C85" s="39"/>
      <c r="D85" s="41"/>
      <c r="E85" s="26"/>
      <c r="F85" s="41"/>
      <c r="G85" s="26"/>
      <c r="H85" s="26"/>
      <c r="I85" s="26"/>
    </row>
    <row r="86" spans="1:9" s="30" customFormat="1" ht="12.75">
      <c r="A86" s="40"/>
      <c r="B86" s="20" t="s">
        <v>2</v>
      </c>
      <c r="C86" s="39"/>
      <c r="D86" s="41"/>
      <c r="E86" s="26"/>
      <c r="F86" s="41"/>
      <c r="G86" s="26"/>
      <c r="H86" s="26"/>
      <c r="I86" s="26"/>
    </row>
    <row r="87" spans="1:9" s="30" customFormat="1" ht="12.75">
      <c r="A87" s="40"/>
      <c r="B87" s="20" t="s">
        <v>3</v>
      </c>
      <c r="C87" s="39"/>
      <c r="D87" s="41"/>
      <c r="E87" s="26"/>
      <c r="F87" s="41"/>
      <c r="G87" s="26"/>
      <c r="H87" s="26"/>
      <c r="I87" s="26"/>
    </row>
    <row r="88" spans="1:9" s="30" customFormat="1" ht="12.75">
      <c r="A88" s="40"/>
      <c r="B88" s="20" t="s">
        <v>48</v>
      </c>
      <c r="C88" s="39"/>
      <c r="D88" s="39"/>
      <c r="E88" s="39"/>
      <c r="F88" s="39"/>
      <c r="G88" s="26"/>
      <c r="H88" s="42"/>
      <c r="I88" s="20"/>
    </row>
    <row r="89" spans="1:9" s="30" customFormat="1" ht="56.25">
      <c r="A89" s="40"/>
      <c r="B89" s="20" t="s">
        <v>84</v>
      </c>
      <c r="C89" s="39"/>
      <c r="D89" s="39"/>
      <c r="E89" s="39"/>
      <c r="F89" s="39"/>
      <c r="G89" s="26"/>
      <c r="H89" s="42" t="s">
        <v>83</v>
      </c>
      <c r="I89" s="20"/>
    </row>
    <row r="90" spans="1:9" s="30" customFormat="1" ht="12.75">
      <c r="A90" s="40"/>
      <c r="B90" s="20" t="s">
        <v>143</v>
      </c>
      <c r="C90" s="39"/>
      <c r="D90" s="39"/>
      <c r="E90" s="39"/>
      <c r="F90" s="39"/>
      <c r="G90" s="26"/>
      <c r="H90" s="42"/>
      <c r="I90" s="40">
        <v>100</v>
      </c>
    </row>
    <row r="91" spans="1:9" s="30" customFormat="1" ht="12.75">
      <c r="A91" s="40"/>
      <c r="B91" s="20" t="s">
        <v>50</v>
      </c>
      <c r="C91" s="39"/>
      <c r="D91" s="39"/>
      <c r="E91" s="39"/>
      <c r="F91" s="39"/>
      <c r="G91" s="26"/>
      <c r="H91" s="42"/>
      <c r="I91" s="40">
        <v>100</v>
      </c>
    </row>
    <row r="92" spans="1:9" s="21" customFormat="1" ht="33" customHeight="1">
      <c r="A92" s="40">
        <v>9</v>
      </c>
      <c r="B92" s="16" t="s">
        <v>25</v>
      </c>
      <c r="C92" s="38">
        <v>1</v>
      </c>
      <c r="D92" s="56">
        <v>1</v>
      </c>
      <c r="E92" s="19">
        <v>100</v>
      </c>
      <c r="F92" s="56">
        <v>1</v>
      </c>
      <c r="G92" s="19">
        <v>100</v>
      </c>
      <c r="H92" s="19"/>
      <c r="I92" s="19"/>
    </row>
    <row r="93" spans="1:9" s="30" customFormat="1" ht="12.75">
      <c r="A93" s="40"/>
      <c r="B93" s="20" t="s">
        <v>8</v>
      </c>
      <c r="C93" s="39"/>
      <c r="D93" s="41"/>
      <c r="E93" s="26"/>
      <c r="F93" s="41"/>
      <c r="G93" s="26"/>
      <c r="H93" s="26"/>
      <c r="I93" s="26"/>
    </row>
    <row r="94" spans="1:9" s="30" customFormat="1" ht="12.75">
      <c r="A94" s="40"/>
      <c r="B94" s="20" t="s">
        <v>0</v>
      </c>
      <c r="C94" s="39">
        <v>1</v>
      </c>
      <c r="D94" s="41">
        <v>1</v>
      </c>
      <c r="E94" s="26">
        <v>100</v>
      </c>
      <c r="F94" s="41">
        <v>1</v>
      </c>
      <c r="G94" s="26">
        <v>100</v>
      </c>
      <c r="H94" s="26"/>
      <c r="I94" s="26"/>
    </row>
    <row r="95" spans="1:9" s="30" customFormat="1" ht="12.75">
      <c r="A95" s="40"/>
      <c r="B95" s="20" t="s">
        <v>1</v>
      </c>
      <c r="C95" s="39"/>
      <c r="D95" s="41"/>
      <c r="E95" s="26"/>
      <c r="F95" s="41"/>
      <c r="G95" s="26"/>
      <c r="H95" s="26"/>
      <c r="I95" s="26"/>
    </row>
    <row r="96" spans="1:9" s="30" customFormat="1" ht="12.75">
      <c r="A96" s="40"/>
      <c r="B96" s="20" t="s">
        <v>2</v>
      </c>
      <c r="C96" s="39"/>
      <c r="D96" s="41"/>
      <c r="E96" s="26"/>
      <c r="F96" s="41"/>
      <c r="G96" s="26"/>
      <c r="H96" s="26"/>
      <c r="I96" s="26"/>
    </row>
    <row r="97" spans="1:9" s="30" customFormat="1" ht="12.75">
      <c r="A97" s="40"/>
      <c r="B97" s="20" t="s">
        <v>3</v>
      </c>
      <c r="C97" s="39"/>
      <c r="D97" s="41"/>
      <c r="E97" s="26"/>
      <c r="F97" s="41"/>
      <c r="G97" s="26"/>
      <c r="H97" s="26"/>
      <c r="I97" s="26"/>
    </row>
    <row r="98" spans="1:9" s="30" customFormat="1" ht="12.75">
      <c r="A98" s="40"/>
      <c r="B98" s="20" t="s">
        <v>48</v>
      </c>
      <c r="C98" s="39"/>
      <c r="D98" s="39"/>
      <c r="E98" s="39"/>
      <c r="F98" s="39"/>
      <c r="G98" s="26"/>
      <c r="H98" s="42"/>
      <c r="I98" s="20"/>
    </row>
    <row r="99" spans="1:9" s="30" customFormat="1" ht="56.25">
      <c r="A99" s="40"/>
      <c r="B99" s="20" t="s">
        <v>86</v>
      </c>
      <c r="C99" s="39"/>
      <c r="D99" s="39"/>
      <c r="E99" s="39"/>
      <c r="F99" s="39"/>
      <c r="G99" s="26"/>
      <c r="H99" s="42" t="s">
        <v>85</v>
      </c>
      <c r="I99" s="20"/>
    </row>
    <row r="100" spans="1:9" s="30" customFormat="1" ht="12.75">
      <c r="A100" s="40"/>
      <c r="B100" s="20" t="s">
        <v>143</v>
      </c>
      <c r="C100" s="39"/>
      <c r="D100" s="39"/>
      <c r="E100" s="39"/>
      <c r="F100" s="39"/>
      <c r="G100" s="26"/>
      <c r="H100" s="42"/>
      <c r="I100" s="40">
        <v>100</v>
      </c>
    </row>
    <row r="101" spans="1:9" s="30" customFormat="1" ht="12.75">
      <c r="A101" s="40"/>
      <c r="B101" s="20" t="s">
        <v>50</v>
      </c>
      <c r="C101" s="39"/>
      <c r="D101" s="39"/>
      <c r="E101" s="39"/>
      <c r="F101" s="39"/>
      <c r="G101" s="26"/>
      <c r="H101" s="42"/>
      <c r="I101" s="40">
        <v>100</v>
      </c>
    </row>
    <row r="102" spans="1:9" s="21" customFormat="1" ht="44.25" customHeight="1">
      <c r="A102" s="40">
        <v>10</v>
      </c>
      <c r="B102" s="16" t="s">
        <v>26</v>
      </c>
      <c r="C102" s="38">
        <v>1</v>
      </c>
      <c r="D102" s="56">
        <v>1</v>
      </c>
      <c r="E102" s="19">
        <v>100</v>
      </c>
      <c r="F102" s="56">
        <v>1</v>
      </c>
      <c r="G102" s="19">
        <v>100</v>
      </c>
      <c r="H102" s="19"/>
      <c r="I102" s="19"/>
    </row>
    <row r="103" spans="1:9" s="30" customFormat="1" ht="12.75">
      <c r="A103" s="40"/>
      <c r="B103" s="20" t="s">
        <v>8</v>
      </c>
      <c r="C103" s="39"/>
      <c r="D103" s="41"/>
      <c r="E103" s="26"/>
      <c r="F103" s="41"/>
      <c r="G103" s="26"/>
      <c r="H103" s="26"/>
      <c r="I103" s="26"/>
    </row>
    <row r="104" spans="1:9" s="30" customFormat="1" ht="12.75">
      <c r="A104" s="40"/>
      <c r="B104" s="20" t="s">
        <v>0</v>
      </c>
      <c r="C104" s="39">
        <v>1</v>
      </c>
      <c r="D104" s="41">
        <v>1</v>
      </c>
      <c r="E104" s="26">
        <v>100</v>
      </c>
      <c r="F104" s="41">
        <v>1</v>
      </c>
      <c r="G104" s="26">
        <v>100</v>
      </c>
      <c r="H104" s="26"/>
      <c r="I104" s="26"/>
    </row>
    <row r="105" spans="1:9" s="30" customFormat="1" ht="12.75">
      <c r="A105" s="40"/>
      <c r="B105" s="20" t="s">
        <v>1</v>
      </c>
      <c r="C105" s="39"/>
      <c r="D105" s="41"/>
      <c r="E105" s="26"/>
      <c r="F105" s="41"/>
      <c r="G105" s="26"/>
      <c r="H105" s="26"/>
      <c r="I105" s="26"/>
    </row>
    <row r="106" spans="1:9" s="30" customFormat="1" ht="12.75">
      <c r="A106" s="40"/>
      <c r="B106" s="20" t="s">
        <v>2</v>
      </c>
      <c r="C106" s="39"/>
      <c r="D106" s="41"/>
      <c r="E106" s="26"/>
      <c r="F106" s="41"/>
      <c r="G106" s="26"/>
      <c r="H106" s="26"/>
      <c r="I106" s="26"/>
    </row>
    <row r="107" spans="1:9" s="30" customFormat="1" ht="12.75">
      <c r="A107" s="40"/>
      <c r="B107" s="20" t="s">
        <v>3</v>
      </c>
      <c r="C107" s="39"/>
      <c r="D107" s="41"/>
      <c r="E107" s="26"/>
      <c r="F107" s="41"/>
      <c r="G107" s="26"/>
      <c r="H107" s="26"/>
      <c r="I107" s="26"/>
    </row>
    <row r="108" spans="1:9" s="30" customFormat="1" ht="12.75">
      <c r="A108" s="40"/>
      <c r="B108" s="20" t="s">
        <v>48</v>
      </c>
      <c r="C108" s="39"/>
      <c r="D108" s="39"/>
      <c r="E108" s="39"/>
      <c r="F108" s="39"/>
      <c r="G108" s="26"/>
      <c r="H108" s="42"/>
      <c r="I108" s="20"/>
    </row>
    <row r="109" spans="1:9" s="30" customFormat="1" ht="78.75">
      <c r="A109" s="40"/>
      <c r="B109" s="20" t="s">
        <v>88</v>
      </c>
      <c r="C109" s="39"/>
      <c r="D109" s="39"/>
      <c r="E109" s="39"/>
      <c r="F109" s="39"/>
      <c r="G109" s="26"/>
      <c r="H109" s="42" t="s">
        <v>87</v>
      </c>
      <c r="I109" s="20"/>
    </row>
    <row r="110" spans="1:9" s="30" customFormat="1" ht="12.75">
      <c r="A110" s="40"/>
      <c r="B110" s="20" t="s">
        <v>143</v>
      </c>
      <c r="C110" s="39"/>
      <c r="D110" s="39"/>
      <c r="E110" s="39"/>
      <c r="F110" s="39"/>
      <c r="G110" s="26"/>
      <c r="H110" s="42"/>
      <c r="I110" s="40">
        <v>100</v>
      </c>
    </row>
    <row r="111" spans="1:9" s="30" customFormat="1" ht="12.75">
      <c r="A111" s="40"/>
      <c r="B111" s="20" t="s">
        <v>50</v>
      </c>
      <c r="C111" s="39"/>
      <c r="D111" s="39"/>
      <c r="E111" s="39"/>
      <c r="F111" s="39"/>
      <c r="G111" s="26"/>
      <c r="H111" s="42"/>
      <c r="I111" s="40">
        <v>100</v>
      </c>
    </row>
    <row r="112" spans="1:9" s="21" customFormat="1" ht="41.25" customHeight="1">
      <c r="A112" s="40">
        <v>11</v>
      </c>
      <c r="B112" s="16" t="s">
        <v>27</v>
      </c>
      <c r="C112" s="38">
        <v>1</v>
      </c>
      <c r="D112" s="56">
        <v>1</v>
      </c>
      <c r="E112" s="19">
        <v>100</v>
      </c>
      <c r="F112" s="56">
        <v>1</v>
      </c>
      <c r="G112" s="19">
        <v>100</v>
      </c>
      <c r="H112" s="19"/>
      <c r="I112" s="19"/>
    </row>
    <row r="113" spans="1:9" s="30" customFormat="1" ht="12.75">
      <c r="A113" s="40"/>
      <c r="B113" s="20" t="s">
        <v>8</v>
      </c>
      <c r="C113" s="39"/>
      <c r="D113" s="41"/>
      <c r="E113" s="26"/>
      <c r="F113" s="41"/>
      <c r="G113" s="26"/>
      <c r="H113" s="26"/>
      <c r="I113" s="26"/>
    </row>
    <row r="114" spans="1:9" s="30" customFormat="1" ht="12.75">
      <c r="A114" s="40"/>
      <c r="B114" s="20" t="s">
        <v>0</v>
      </c>
      <c r="C114" s="39">
        <v>1</v>
      </c>
      <c r="D114" s="41">
        <v>1</v>
      </c>
      <c r="E114" s="26">
        <v>100</v>
      </c>
      <c r="F114" s="41">
        <v>1</v>
      </c>
      <c r="G114" s="26">
        <v>100</v>
      </c>
      <c r="H114" s="26"/>
      <c r="I114" s="26"/>
    </row>
    <row r="115" spans="1:9" s="30" customFormat="1" ht="12.75">
      <c r="A115" s="40"/>
      <c r="B115" s="20" t="s">
        <v>1</v>
      </c>
      <c r="C115" s="39"/>
      <c r="D115" s="41"/>
      <c r="E115" s="26"/>
      <c r="F115" s="41"/>
      <c r="G115" s="26"/>
      <c r="H115" s="26"/>
      <c r="I115" s="26"/>
    </row>
    <row r="116" spans="1:9" s="30" customFormat="1" ht="12.75">
      <c r="A116" s="40"/>
      <c r="B116" s="20" t="s">
        <v>2</v>
      </c>
      <c r="C116" s="39"/>
      <c r="D116" s="41"/>
      <c r="E116" s="26"/>
      <c r="F116" s="41"/>
      <c r="G116" s="26"/>
      <c r="H116" s="26"/>
      <c r="I116" s="26"/>
    </row>
    <row r="117" spans="1:9" s="30" customFormat="1" ht="12.75">
      <c r="A117" s="40"/>
      <c r="B117" s="20" t="s">
        <v>3</v>
      </c>
      <c r="C117" s="39"/>
      <c r="D117" s="41"/>
      <c r="E117" s="26"/>
      <c r="F117" s="41"/>
      <c r="G117" s="26"/>
      <c r="H117" s="26"/>
      <c r="I117" s="26"/>
    </row>
    <row r="118" spans="1:9" s="30" customFormat="1" ht="12.75">
      <c r="A118" s="40"/>
      <c r="B118" s="20" t="s">
        <v>48</v>
      </c>
      <c r="C118" s="39"/>
      <c r="D118" s="39"/>
      <c r="E118" s="39"/>
      <c r="F118" s="39"/>
      <c r="G118" s="26"/>
      <c r="H118" s="42"/>
      <c r="I118" s="20"/>
    </row>
    <row r="119" spans="1:9" s="30" customFormat="1" ht="45">
      <c r="A119" s="40"/>
      <c r="B119" s="20" t="s">
        <v>90</v>
      </c>
      <c r="C119" s="39"/>
      <c r="D119" s="39"/>
      <c r="E119" s="39"/>
      <c r="F119" s="39"/>
      <c r="G119" s="26"/>
      <c r="H119" s="42" t="s">
        <v>89</v>
      </c>
      <c r="I119" s="20"/>
    </row>
    <row r="120" spans="1:9" s="30" customFormat="1" ht="12.75">
      <c r="A120" s="40"/>
      <c r="B120" s="20" t="s">
        <v>143</v>
      </c>
      <c r="C120" s="39"/>
      <c r="D120" s="39"/>
      <c r="E120" s="39"/>
      <c r="F120" s="39"/>
      <c r="G120" s="26"/>
      <c r="H120" s="42"/>
      <c r="I120" s="40">
        <v>100</v>
      </c>
    </row>
    <row r="121" spans="1:9" s="30" customFormat="1" ht="12.75">
      <c r="A121" s="40"/>
      <c r="B121" s="20" t="s">
        <v>50</v>
      </c>
      <c r="C121" s="39"/>
      <c r="D121" s="39"/>
      <c r="E121" s="39"/>
      <c r="F121" s="39"/>
      <c r="G121" s="26"/>
      <c r="H121" s="42"/>
      <c r="I121" s="40">
        <v>100</v>
      </c>
    </row>
    <row r="122" spans="1:9" s="21" customFormat="1" ht="25.5" customHeight="1">
      <c r="A122" s="40">
        <v>12</v>
      </c>
      <c r="B122" s="16" t="s">
        <v>28</v>
      </c>
      <c r="C122" s="38">
        <v>1</v>
      </c>
      <c r="D122" s="56">
        <v>1</v>
      </c>
      <c r="E122" s="19">
        <v>100</v>
      </c>
      <c r="F122" s="56">
        <v>1</v>
      </c>
      <c r="G122" s="19">
        <v>100</v>
      </c>
      <c r="H122" s="19"/>
      <c r="I122" s="19"/>
    </row>
    <row r="123" spans="1:9" s="30" customFormat="1" ht="12.75">
      <c r="A123" s="40"/>
      <c r="B123" s="20" t="s">
        <v>8</v>
      </c>
      <c r="C123" s="39"/>
      <c r="D123" s="41"/>
      <c r="E123" s="26"/>
      <c r="F123" s="41"/>
      <c r="G123" s="26"/>
      <c r="H123" s="26"/>
      <c r="I123" s="26"/>
    </row>
    <row r="124" spans="1:9" s="30" customFormat="1" ht="12.75">
      <c r="A124" s="40"/>
      <c r="B124" s="20" t="s">
        <v>0</v>
      </c>
      <c r="C124" s="39">
        <v>1</v>
      </c>
      <c r="D124" s="41">
        <v>1</v>
      </c>
      <c r="E124" s="26">
        <v>100</v>
      </c>
      <c r="F124" s="41">
        <v>1</v>
      </c>
      <c r="G124" s="26">
        <v>100</v>
      </c>
      <c r="H124" s="26"/>
      <c r="I124" s="26"/>
    </row>
    <row r="125" spans="1:9" s="30" customFormat="1" ht="12.75">
      <c r="A125" s="40"/>
      <c r="B125" s="20" t="s">
        <v>1</v>
      </c>
      <c r="C125" s="39"/>
      <c r="D125" s="41"/>
      <c r="E125" s="26"/>
      <c r="F125" s="41"/>
      <c r="G125" s="26"/>
      <c r="H125" s="26"/>
      <c r="I125" s="26"/>
    </row>
    <row r="126" spans="1:9" s="30" customFormat="1" ht="12.75">
      <c r="A126" s="40"/>
      <c r="B126" s="20" t="s">
        <v>2</v>
      </c>
      <c r="C126" s="39"/>
      <c r="D126" s="41"/>
      <c r="E126" s="26"/>
      <c r="F126" s="41"/>
      <c r="G126" s="26"/>
      <c r="H126" s="26"/>
      <c r="I126" s="26"/>
    </row>
    <row r="127" spans="1:9" s="30" customFormat="1" ht="12.75">
      <c r="A127" s="40"/>
      <c r="B127" s="20" t="s">
        <v>3</v>
      </c>
      <c r="C127" s="39"/>
      <c r="D127" s="41"/>
      <c r="E127" s="26"/>
      <c r="F127" s="41"/>
      <c r="G127" s="26"/>
      <c r="H127" s="26"/>
      <c r="I127" s="26"/>
    </row>
    <row r="128" spans="1:9" s="30" customFormat="1" ht="12.75">
      <c r="A128" s="40"/>
      <c r="B128" s="20" t="s">
        <v>48</v>
      </c>
      <c r="C128" s="39"/>
      <c r="D128" s="39"/>
      <c r="E128" s="39"/>
      <c r="F128" s="39"/>
      <c r="G128" s="26"/>
      <c r="H128" s="42"/>
      <c r="I128" s="20"/>
    </row>
    <row r="129" spans="1:9" s="30" customFormat="1" ht="25.5">
      <c r="A129" s="40"/>
      <c r="B129" s="20" t="s">
        <v>92</v>
      </c>
      <c r="C129" s="39"/>
      <c r="D129" s="39"/>
      <c r="E129" s="39"/>
      <c r="F129" s="39"/>
      <c r="G129" s="26"/>
      <c r="H129" s="42" t="s">
        <v>91</v>
      </c>
      <c r="I129" s="20"/>
    </row>
    <row r="130" spans="1:9" s="30" customFormat="1" ht="12.75">
      <c r="A130" s="40"/>
      <c r="B130" s="20" t="s">
        <v>143</v>
      </c>
      <c r="C130" s="39"/>
      <c r="D130" s="39"/>
      <c r="E130" s="39"/>
      <c r="F130" s="39"/>
      <c r="G130" s="26"/>
      <c r="H130" s="42"/>
      <c r="I130" s="40">
        <v>100</v>
      </c>
    </row>
    <row r="131" spans="1:9" s="30" customFormat="1" ht="12.75">
      <c r="A131" s="40"/>
      <c r="B131" s="20" t="s">
        <v>50</v>
      </c>
      <c r="C131" s="39"/>
      <c r="D131" s="39"/>
      <c r="E131" s="39"/>
      <c r="F131" s="39"/>
      <c r="G131" s="26"/>
      <c r="H131" s="42"/>
      <c r="I131" s="40">
        <v>100</v>
      </c>
    </row>
    <row r="132" spans="1:9" ht="59.25" customHeight="1">
      <c r="A132" s="40">
        <v>13</v>
      </c>
      <c r="B132" s="16" t="s">
        <v>29</v>
      </c>
      <c r="C132" s="38">
        <v>1</v>
      </c>
      <c r="D132" s="56">
        <v>1</v>
      </c>
      <c r="E132" s="19">
        <v>100</v>
      </c>
      <c r="F132" s="56">
        <v>1</v>
      </c>
      <c r="G132" s="19">
        <v>100</v>
      </c>
      <c r="H132" s="19"/>
      <c r="I132" s="19"/>
    </row>
    <row r="133" spans="1:9" s="30" customFormat="1" ht="12.75">
      <c r="A133" s="40"/>
      <c r="B133" s="20" t="s">
        <v>8</v>
      </c>
      <c r="C133" s="39"/>
      <c r="D133" s="41"/>
      <c r="E133" s="26"/>
      <c r="F133" s="41"/>
      <c r="G133" s="26"/>
      <c r="H133" s="26"/>
      <c r="I133" s="26"/>
    </row>
    <row r="134" spans="1:9" s="30" customFormat="1" ht="12.75">
      <c r="A134" s="40"/>
      <c r="B134" s="20" t="s">
        <v>0</v>
      </c>
      <c r="C134" s="39">
        <v>1</v>
      </c>
      <c r="D134" s="41">
        <v>1</v>
      </c>
      <c r="E134" s="26">
        <v>100</v>
      </c>
      <c r="F134" s="41">
        <v>1</v>
      </c>
      <c r="G134" s="26">
        <v>100</v>
      </c>
      <c r="H134" s="26"/>
      <c r="I134" s="26"/>
    </row>
    <row r="135" spans="1:9" s="30" customFormat="1" ht="12.75">
      <c r="A135" s="40"/>
      <c r="B135" s="20" t="s">
        <v>1</v>
      </c>
      <c r="C135" s="39"/>
      <c r="D135" s="41"/>
      <c r="E135" s="26"/>
      <c r="F135" s="41"/>
      <c r="G135" s="26"/>
      <c r="H135" s="26"/>
      <c r="I135" s="26"/>
    </row>
    <row r="136" spans="1:9" s="30" customFormat="1" ht="12.75">
      <c r="A136" s="40"/>
      <c r="B136" s="20" t="s">
        <v>2</v>
      </c>
      <c r="C136" s="39"/>
      <c r="D136" s="41"/>
      <c r="E136" s="26"/>
      <c r="F136" s="41"/>
      <c r="G136" s="26"/>
      <c r="H136" s="26"/>
      <c r="I136" s="26"/>
    </row>
    <row r="137" spans="1:9" s="30" customFormat="1" ht="12.75">
      <c r="A137" s="40"/>
      <c r="B137" s="20" t="s">
        <v>3</v>
      </c>
      <c r="C137" s="39"/>
      <c r="D137" s="41"/>
      <c r="E137" s="26"/>
      <c r="F137" s="41"/>
      <c r="G137" s="26"/>
      <c r="H137" s="26"/>
      <c r="I137" s="26"/>
    </row>
    <row r="138" spans="1:9" s="30" customFormat="1" ht="12.75">
      <c r="A138" s="40"/>
      <c r="B138" s="20" t="s">
        <v>48</v>
      </c>
      <c r="C138" s="39"/>
      <c r="D138" s="39"/>
      <c r="E138" s="39"/>
      <c r="F138" s="39"/>
      <c r="G138" s="26"/>
      <c r="H138" s="42"/>
      <c r="I138" s="20"/>
    </row>
    <row r="139" spans="1:9" s="30" customFormat="1" ht="123.75">
      <c r="A139" s="40"/>
      <c r="B139" s="20" t="s">
        <v>94</v>
      </c>
      <c r="C139" s="39"/>
      <c r="D139" s="39"/>
      <c r="E139" s="39"/>
      <c r="F139" s="39"/>
      <c r="G139" s="26"/>
      <c r="H139" s="42" t="s">
        <v>93</v>
      </c>
      <c r="I139" s="20"/>
    </row>
    <row r="140" spans="1:9" s="30" customFormat="1" ht="12.75">
      <c r="A140" s="40"/>
      <c r="B140" s="20" t="s">
        <v>143</v>
      </c>
      <c r="C140" s="39"/>
      <c r="D140" s="39"/>
      <c r="E140" s="39"/>
      <c r="F140" s="39"/>
      <c r="G140" s="26"/>
      <c r="H140" s="42"/>
      <c r="I140" s="40">
        <v>100</v>
      </c>
    </row>
    <row r="141" spans="1:9" s="30" customFormat="1" ht="12.75">
      <c r="A141" s="40"/>
      <c r="B141" s="20" t="s">
        <v>50</v>
      </c>
      <c r="C141" s="39"/>
      <c r="D141" s="39"/>
      <c r="E141" s="39"/>
      <c r="F141" s="39"/>
      <c r="G141" s="26"/>
      <c r="H141" s="42"/>
      <c r="I141" s="40">
        <v>100</v>
      </c>
    </row>
    <row r="142" spans="1:9" ht="38.25">
      <c r="A142" s="40">
        <v>14</v>
      </c>
      <c r="B142" s="16" t="s">
        <v>30</v>
      </c>
      <c r="C142" s="38">
        <v>12</v>
      </c>
      <c r="D142" s="56">
        <v>12</v>
      </c>
      <c r="E142" s="57">
        <v>100</v>
      </c>
      <c r="F142" s="56">
        <v>12</v>
      </c>
      <c r="G142" s="57">
        <v>100</v>
      </c>
      <c r="H142" s="57"/>
      <c r="I142" s="57"/>
    </row>
    <row r="143" spans="1:9" s="30" customFormat="1" ht="12.75">
      <c r="A143" s="40"/>
      <c r="B143" s="20" t="s">
        <v>8</v>
      </c>
      <c r="C143" s="39"/>
      <c r="D143" s="41"/>
      <c r="E143" s="26"/>
      <c r="F143" s="41"/>
      <c r="G143" s="26"/>
      <c r="H143" s="26"/>
      <c r="I143" s="26"/>
    </row>
    <row r="144" spans="1:9" s="30" customFormat="1" ht="12.75">
      <c r="A144" s="40"/>
      <c r="B144" s="20" t="s">
        <v>0</v>
      </c>
      <c r="C144" s="39">
        <v>12</v>
      </c>
      <c r="D144" s="41">
        <v>12</v>
      </c>
      <c r="E144" s="58">
        <v>100</v>
      </c>
      <c r="F144" s="41">
        <v>12</v>
      </c>
      <c r="G144" s="58">
        <v>100</v>
      </c>
      <c r="H144" s="58"/>
      <c r="I144" s="58"/>
    </row>
    <row r="145" spans="1:9" s="30" customFormat="1" ht="12.75">
      <c r="A145" s="40"/>
      <c r="B145" s="20" t="s">
        <v>1</v>
      </c>
      <c r="C145" s="39"/>
      <c r="D145" s="41"/>
      <c r="E145" s="26"/>
      <c r="F145" s="41"/>
      <c r="G145" s="26"/>
      <c r="H145" s="26"/>
      <c r="I145" s="26"/>
    </row>
    <row r="146" spans="1:9" s="30" customFormat="1" ht="12.75">
      <c r="A146" s="40"/>
      <c r="B146" s="20" t="s">
        <v>2</v>
      </c>
      <c r="C146" s="39"/>
      <c r="D146" s="41"/>
      <c r="E146" s="26"/>
      <c r="F146" s="41"/>
      <c r="G146" s="26"/>
      <c r="H146" s="26"/>
      <c r="I146" s="26"/>
    </row>
    <row r="147" spans="1:9" s="30" customFormat="1" ht="12.75">
      <c r="A147" s="40"/>
      <c r="B147" s="20" t="s">
        <v>3</v>
      </c>
      <c r="C147" s="39"/>
      <c r="D147" s="41"/>
      <c r="E147" s="26"/>
      <c r="F147" s="41"/>
      <c r="G147" s="26"/>
      <c r="H147" s="26"/>
      <c r="I147" s="26"/>
    </row>
    <row r="148" spans="1:9" s="30" customFormat="1" ht="12.75">
      <c r="A148" s="40"/>
      <c r="B148" s="20" t="s">
        <v>48</v>
      </c>
      <c r="C148" s="39"/>
      <c r="D148" s="39"/>
      <c r="E148" s="39"/>
      <c r="F148" s="39"/>
      <c r="G148" s="26"/>
      <c r="H148" s="42"/>
      <c r="I148" s="20"/>
    </row>
    <row r="149" spans="1:9" s="30" customFormat="1" ht="78.75">
      <c r="A149" s="40"/>
      <c r="B149" s="20" t="s">
        <v>96</v>
      </c>
      <c r="C149" s="39"/>
      <c r="D149" s="39"/>
      <c r="E149" s="39"/>
      <c r="F149" s="39"/>
      <c r="G149" s="26"/>
      <c r="H149" s="42" t="s">
        <v>95</v>
      </c>
      <c r="I149" s="20"/>
    </row>
    <row r="150" spans="1:9" s="30" customFormat="1" ht="12.75">
      <c r="A150" s="40"/>
      <c r="B150" s="20" t="s">
        <v>143</v>
      </c>
      <c r="C150" s="39"/>
      <c r="D150" s="39"/>
      <c r="E150" s="39"/>
      <c r="F150" s="39"/>
      <c r="G150" s="26"/>
      <c r="H150" s="42"/>
      <c r="I150" s="40">
        <v>100</v>
      </c>
    </row>
    <row r="151" spans="1:9" s="30" customFormat="1" ht="12.75">
      <c r="A151" s="40"/>
      <c r="B151" s="20" t="s">
        <v>50</v>
      </c>
      <c r="C151" s="39"/>
      <c r="D151" s="39"/>
      <c r="E151" s="39"/>
      <c r="F151" s="39"/>
      <c r="G151" s="26"/>
      <c r="H151" s="42"/>
      <c r="I151" s="40">
        <v>100</v>
      </c>
    </row>
    <row r="152" spans="1:9" ht="25.5">
      <c r="A152" s="40">
        <v>15</v>
      </c>
      <c r="B152" s="16" t="s">
        <v>31</v>
      </c>
      <c r="C152" s="38">
        <v>5</v>
      </c>
      <c r="D152" s="56">
        <v>5</v>
      </c>
      <c r="E152" s="57">
        <v>100</v>
      </c>
      <c r="F152" s="56">
        <v>5</v>
      </c>
      <c r="G152" s="57">
        <v>100</v>
      </c>
      <c r="H152" s="57"/>
      <c r="I152" s="57"/>
    </row>
    <row r="153" spans="1:9" s="30" customFormat="1" ht="12.75">
      <c r="A153" s="40"/>
      <c r="B153" s="20" t="s">
        <v>8</v>
      </c>
      <c r="C153" s="39"/>
      <c r="D153" s="41"/>
      <c r="E153" s="26"/>
      <c r="F153" s="41"/>
      <c r="G153" s="26"/>
      <c r="H153" s="26"/>
      <c r="I153" s="26"/>
    </row>
    <row r="154" spans="1:9" s="30" customFormat="1" ht="12.75">
      <c r="A154" s="40"/>
      <c r="B154" s="20" t="s">
        <v>0</v>
      </c>
      <c r="C154" s="39">
        <v>5</v>
      </c>
      <c r="D154" s="41">
        <v>5</v>
      </c>
      <c r="E154" s="58">
        <v>100</v>
      </c>
      <c r="F154" s="41">
        <v>5</v>
      </c>
      <c r="G154" s="58">
        <v>100</v>
      </c>
      <c r="H154" s="58"/>
      <c r="I154" s="58"/>
    </row>
    <row r="155" spans="1:9" s="30" customFormat="1" ht="12.75">
      <c r="A155" s="40"/>
      <c r="B155" s="20" t="s">
        <v>1</v>
      </c>
      <c r="C155" s="39"/>
      <c r="D155" s="41"/>
      <c r="E155" s="26"/>
      <c r="F155" s="41"/>
      <c r="G155" s="26"/>
      <c r="H155" s="26"/>
      <c r="I155" s="26"/>
    </row>
    <row r="156" spans="1:9" s="30" customFormat="1" ht="12.75">
      <c r="A156" s="40"/>
      <c r="B156" s="20" t="s">
        <v>2</v>
      </c>
      <c r="C156" s="39"/>
      <c r="D156" s="41"/>
      <c r="E156" s="26"/>
      <c r="F156" s="41"/>
      <c r="G156" s="26"/>
      <c r="H156" s="26"/>
      <c r="I156" s="26"/>
    </row>
    <row r="157" spans="1:9" s="30" customFormat="1" ht="12.75">
      <c r="A157" s="40"/>
      <c r="B157" s="20" t="s">
        <v>3</v>
      </c>
      <c r="C157" s="39"/>
      <c r="D157" s="41"/>
      <c r="E157" s="26"/>
      <c r="F157" s="41"/>
      <c r="G157" s="26"/>
      <c r="H157" s="26"/>
      <c r="I157" s="26"/>
    </row>
    <row r="158" spans="1:9" s="30" customFormat="1" ht="12.75">
      <c r="A158" s="40"/>
      <c r="B158" s="20" t="s">
        <v>48</v>
      </c>
      <c r="C158" s="39"/>
      <c r="D158" s="39"/>
      <c r="E158" s="39"/>
      <c r="F158" s="39"/>
      <c r="G158" s="26"/>
      <c r="H158" s="42"/>
      <c r="I158" s="20"/>
    </row>
    <row r="159" spans="1:9" s="30" customFormat="1" ht="56.25">
      <c r="A159" s="40"/>
      <c r="B159" s="20" t="s">
        <v>98</v>
      </c>
      <c r="C159" s="39"/>
      <c r="D159" s="39"/>
      <c r="E159" s="39"/>
      <c r="F159" s="39"/>
      <c r="G159" s="26"/>
      <c r="H159" s="42" t="s">
        <v>97</v>
      </c>
      <c r="I159" s="20"/>
    </row>
    <row r="160" spans="1:9" s="30" customFormat="1" ht="12.75">
      <c r="A160" s="40"/>
      <c r="B160" s="20" t="s">
        <v>143</v>
      </c>
      <c r="C160" s="39"/>
      <c r="D160" s="39"/>
      <c r="E160" s="39"/>
      <c r="F160" s="39"/>
      <c r="G160" s="26"/>
      <c r="H160" s="42"/>
      <c r="I160" s="40">
        <v>100</v>
      </c>
    </row>
    <row r="161" spans="1:9" s="30" customFormat="1" ht="12.75">
      <c r="A161" s="40"/>
      <c r="B161" s="20" t="s">
        <v>50</v>
      </c>
      <c r="C161" s="39"/>
      <c r="D161" s="39"/>
      <c r="E161" s="39"/>
      <c r="F161" s="39"/>
      <c r="G161" s="26"/>
      <c r="H161" s="42"/>
      <c r="I161" s="40">
        <v>100</v>
      </c>
    </row>
    <row r="162" spans="1:9" ht="38.25">
      <c r="A162" s="40">
        <v>16</v>
      </c>
      <c r="B162" s="16" t="s">
        <v>32</v>
      </c>
      <c r="C162" s="38">
        <v>13</v>
      </c>
      <c r="D162" s="56">
        <v>13</v>
      </c>
      <c r="E162" s="57">
        <v>100</v>
      </c>
      <c r="F162" s="56">
        <v>13</v>
      </c>
      <c r="G162" s="57">
        <v>100</v>
      </c>
      <c r="H162" s="57"/>
      <c r="I162" s="57"/>
    </row>
    <row r="163" spans="1:9" s="30" customFormat="1" ht="12.75">
      <c r="A163" s="40"/>
      <c r="B163" s="20" t="s">
        <v>8</v>
      </c>
      <c r="C163" s="39"/>
      <c r="D163" s="41"/>
      <c r="E163" s="26"/>
      <c r="F163" s="41"/>
      <c r="G163" s="26"/>
      <c r="H163" s="26"/>
      <c r="I163" s="26"/>
    </row>
    <row r="164" spans="1:9" s="30" customFormat="1" ht="12.75">
      <c r="A164" s="40"/>
      <c r="B164" s="20" t="s">
        <v>0</v>
      </c>
      <c r="C164" s="39">
        <v>13</v>
      </c>
      <c r="D164" s="41">
        <v>13</v>
      </c>
      <c r="E164" s="58">
        <v>100</v>
      </c>
      <c r="F164" s="41">
        <v>13</v>
      </c>
      <c r="G164" s="58">
        <v>100</v>
      </c>
      <c r="H164" s="58"/>
      <c r="I164" s="58"/>
    </row>
    <row r="165" spans="1:9" s="30" customFormat="1" ht="12.75">
      <c r="A165" s="40"/>
      <c r="B165" s="20" t="s">
        <v>1</v>
      </c>
      <c r="C165" s="39"/>
      <c r="D165" s="41"/>
      <c r="E165" s="26"/>
      <c r="F165" s="41"/>
      <c r="G165" s="26"/>
      <c r="H165" s="26"/>
      <c r="I165" s="26"/>
    </row>
    <row r="166" spans="1:9" s="30" customFormat="1" ht="12.75">
      <c r="A166" s="40"/>
      <c r="B166" s="20" t="s">
        <v>2</v>
      </c>
      <c r="C166" s="39"/>
      <c r="D166" s="41"/>
      <c r="E166" s="26"/>
      <c r="F166" s="41"/>
      <c r="G166" s="26"/>
      <c r="H166" s="26"/>
      <c r="I166" s="26"/>
    </row>
    <row r="167" spans="1:9" s="30" customFormat="1" ht="12.75">
      <c r="A167" s="40"/>
      <c r="B167" s="20" t="s">
        <v>3</v>
      </c>
      <c r="C167" s="39"/>
      <c r="D167" s="41"/>
      <c r="E167" s="26"/>
      <c r="F167" s="41"/>
      <c r="G167" s="26"/>
      <c r="H167" s="26"/>
      <c r="I167" s="26"/>
    </row>
    <row r="168" spans="1:9" s="30" customFormat="1" ht="12.75">
      <c r="A168" s="40"/>
      <c r="B168" s="20" t="s">
        <v>48</v>
      </c>
      <c r="C168" s="39"/>
      <c r="D168" s="39"/>
      <c r="E168" s="39"/>
      <c r="F168" s="39"/>
      <c r="G168" s="26"/>
      <c r="H168" s="42"/>
      <c r="I168" s="20"/>
    </row>
    <row r="169" spans="1:9" s="30" customFormat="1" ht="78.75">
      <c r="A169" s="40"/>
      <c r="B169" s="20" t="s">
        <v>100</v>
      </c>
      <c r="C169" s="39"/>
      <c r="D169" s="39"/>
      <c r="E169" s="39"/>
      <c r="F169" s="39"/>
      <c r="G169" s="26"/>
      <c r="H169" s="42" t="s">
        <v>99</v>
      </c>
      <c r="I169" s="20"/>
    </row>
    <row r="170" spans="1:9" s="30" customFormat="1" ht="12.75">
      <c r="A170" s="40"/>
      <c r="B170" s="20" t="s">
        <v>143</v>
      </c>
      <c r="C170" s="39"/>
      <c r="D170" s="39"/>
      <c r="E170" s="39"/>
      <c r="F170" s="39"/>
      <c r="G170" s="26"/>
      <c r="H170" s="42"/>
      <c r="I170" s="40">
        <v>100</v>
      </c>
    </row>
    <row r="171" spans="1:9" s="30" customFormat="1" ht="12.75">
      <c r="A171" s="40"/>
      <c r="B171" s="20" t="s">
        <v>50</v>
      </c>
      <c r="C171" s="39"/>
      <c r="D171" s="39"/>
      <c r="E171" s="39"/>
      <c r="F171" s="39"/>
      <c r="G171" s="26"/>
      <c r="H171" s="42"/>
      <c r="I171" s="40">
        <v>100</v>
      </c>
    </row>
    <row r="172" spans="1:9" ht="51">
      <c r="A172" s="40">
        <v>17</v>
      </c>
      <c r="B172" s="16" t="s">
        <v>33</v>
      </c>
      <c r="C172" s="38">
        <v>1</v>
      </c>
      <c r="D172" s="56">
        <v>1</v>
      </c>
      <c r="E172" s="19">
        <v>100</v>
      </c>
      <c r="F172" s="56">
        <v>1</v>
      </c>
      <c r="G172" s="19">
        <v>100</v>
      </c>
      <c r="H172" s="19"/>
      <c r="I172" s="19"/>
    </row>
    <row r="173" spans="1:9" s="30" customFormat="1" ht="12.75">
      <c r="A173" s="40"/>
      <c r="B173" s="20" t="s">
        <v>8</v>
      </c>
      <c r="C173" s="39"/>
      <c r="D173" s="41"/>
      <c r="E173" s="26"/>
      <c r="F173" s="41"/>
      <c r="G173" s="26"/>
      <c r="H173" s="26"/>
      <c r="I173" s="26"/>
    </row>
    <row r="174" spans="1:9" s="30" customFormat="1" ht="12.75">
      <c r="A174" s="40"/>
      <c r="B174" s="20" t="s">
        <v>0</v>
      </c>
      <c r="C174" s="39">
        <v>1</v>
      </c>
      <c r="D174" s="41">
        <v>1</v>
      </c>
      <c r="E174" s="26">
        <v>100</v>
      </c>
      <c r="F174" s="41">
        <v>1</v>
      </c>
      <c r="G174" s="26">
        <v>100</v>
      </c>
      <c r="H174" s="26"/>
      <c r="I174" s="26"/>
    </row>
    <row r="175" spans="1:9" s="30" customFormat="1" ht="12.75">
      <c r="A175" s="40"/>
      <c r="B175" s="20" t="s">
        <v>1</v>
      </c>
      <c r="C175" s="39"/>
      <c r="D175" s="41"/>
      <c r="E175" s="26"/>
      <c r="F175" s="41"/>
      <c r="G175" s="26"/>
      <c r="H175" s="26"/>
      <c r="I175" s="26"/>
    </row>
    <row r="176" spans="1:9" s="30" customFormat="1" ht="12.75">
      <c r="A176" s="40"/>
      <c r="B176" s="20" t="s">
        <v>2</v>
      </c>
      <c r="C176" s="39"/>
      <c r="D176" s="41"/>
      <c r="E176" s="26"/>
      <c r="F176" s="41"/>
      <c r="G176" s="26"/>
      <c r="H176" s="26"/>
      <c r="I176" s="26"/>
    </row>
    <row r="177" spans="1:9" s="30" customFormat="1" ht="12.75">
      <c r="A177" s="40"/>
      <c r="B177" s="20" t="s">
        <v>3</v>
      </c>
      <c r="C177" s="39"/>
      <c r="D177" s="41"/>
      <c r="E177" s="26"/>
      <c r="F177" s="41"/>
      <c r="G177" s="26"/>
      <c r="H177" s="26"/>
      <c r="I177" s="26"/>
    </row>
    <row r="178" spans="1:9" s="30" customFormat="1" ht="12.75">
      <c r="A178" s="40"/>
      <c r="B178" s="20" t="s">
        <v>48</v>
      </c>
      <c r="C178" s="39"/>
      <c r="D178" s="39"/>
      <c r="E178" s="39"/>
      <c r="F178" s="39"/>
      <c r="G178" s="26"/>
      <c r="H178" s="42"/>
      <c r="I178" s="20"/>
    </row>
    <row r="179" spans="1:9" s="30" customFormat="1" ht="101.25">
      <c r="A179" s="40"/>
      <c r="B179" s="20" t="s">
        <v>102</v>
      </c>
      <c r="C179" s="39"/>
      <c r="D179" s="39"/>
      <c r="E179" s="39"/>
      <c r="F179" s="39"/>
      <c r="G179" s="26"/>
      <c r="H179" s="42" t="s">
        <v>101</v>
      </c>
      <c r="I179" s="20"/>
    </row>
    <row r="180" spans="1:9" s="30" customFormat="1" ht="12.75">
      <c r="A180" s="40"/>
      <c r="B180" s="20" t="s">
        <v>143</v>
      </c>
      <c r="C180" s="39"/>
      <c r="D180" s="39"/>
      <c r="E180" s="39"/>
      <c r="F180" s="39"/>
      <c r="G180" s="26"/>
      <c r="H180" s="42"/>
      <c r="I180" s="40">
        <v>100</v>
      </c>
    </row>
    <row r="181" spans="1:9" s="30" customFormat="1" ht="12.75">
      <c r="A181" s="40"/>
      <c r="B181" s="20" t="s">
        <v>50</v>
      </c>
      <c r="C181" s="39"/>
      <c r="D181" s="39"/>
      <c r="E181" s="39"/>
      <c r="F181" s="39"/>
      <c r="G181" s="26"/>
      <c r="H181" s="42"/>
      <c r="I181" s="40">
        <v>100</v>
      </c>
    </row>
    <row r="182" spans="1:9" ht="38.25">
      <c r="A182" s="40">
        <v>18</v>
      </c>
      <c r="B182" s="16" t="s">
        <v>34</v>
      </c>
      <c r="C182" s="38">
        <v>3</v>
      </c>
      <c r="D182" s="56">
        <v>3</v>
      </c>
      <c r="E182" s="18">
        <v>100</v>
      </c>
      <c r="F182" s="56">
        <v>3</v>
      </c>
      <c r="G182" s="18">
        <v>100</v>
      </c>
      <c r="H182" s="18"/>
      <c r="I182" s="18"/>
    </row>
    <row r="183" spans="1:9" s="30" customFormat="1" ht="12.75">
      <c r="A183" s="40"/>
      <c r="B183" s="20" t="s">
        <v>8</v>
      </c>
      <c r="C183" s="39"/>
      <c r="D183" s="41"/>
      <c r="E183" s="27"/>
      <c r="F183" s="41"/>
      <c r="G183" s="27"/>
      <c r="H183" s="27"/>
      <c r="I183" s="27"/>
    </row>
    <row r="184" spans="1:9" s="30" customFormat="1" ht="12.75">
      <c r="A184" s="40"/>
      <c r="B184" s="20" t="s">
        <v>0</v>
      </c>
      <c r="C184" s="39">
        <v>3</v>
      </c>
      <c r="D184" s="41">
        <v>3</v>
      </c>
      <c r="E184" s="27">
        <v>100</v>
      </c>
      <c r="F184" s="41">
        <v>3</v>
      </c>
      <c r="G184" s="27">
        <v>100</v>
      </c>
      <c r="H184" s="27"/>
      <c r="I184" s="27"/>
    </row>
    <row r="185" spans="1:9" s="30" customFormat="1" ht="12.75">
      <c r="A185" s="40"/>
      <c r="B185" s="20" t="s">
        <v>1</v>
      </c>
      <c r="C185" s="39"/>
      <c r="D185" s="41"/>
      <c r="E185" s="27"/>
      <c r="F185" s="41"/>
      <c r="G185" s="27"/>
      <c r="H185" s="27"/>
      <c r="I185" s="27"/>
    </row>
    <row r="186" spans="1:9" s="30" customFormat="1" ht="12.75">
      <c r="A186" s="40"/>
      <c r="B186" s="20" t="s">
        <v>2</v>
      </c>
      <c r="C186" s="39"/>
      <c r="D186" s="41"/>
      <c r="E186" s="27"/>
      <c r="F186" s="41"/>
      <c r="G186" s="27"/>
      <c r="H186" s="27"/>
      <c r="I186" s="27"/>
    </row>
    <row r="187" spans="1:9" s="30" customFormat="1" ht="12.75">
      <c r="A187" s="40"/>
      <c r="B187" s="20" t="s">
        <v>3</v>
      </c>
      <c r="C187" s="39"/>
      <c r="D187" s="41"/>
      <c r="E187" s="27"/>
      <c r="F187" s="41"/>
      <c r="G187" s="27"/>
      <c r="H187" s="27"/>
      <c r="I187" s="27"/>
    </row>
    <row r="188" spans="1:9" s="30" customFormat="1" ht="12.75">
      <c r="A188" s="40"/>
      <c r="B188" s="20" t="s">
        <v>48</v>
      </c>
      <c r="C188" s="39"/>
      <c r="D188" s="39"/>
      <c r="E188" s="39"/>
      <c r="F188" s="39"/>
      <c r="G188" s="26"/>
      <c r="H188" s="42"/>
      <c r="I188" s="20"/>
    </row>
    <row r="189" spans="1:9" s="30" customFormat="1" ht="67.5">
      <c r="A189" s="40"/>
      <c r="B189" s="20" t="s">
        <v>104</v>
      </c>
      <c r="C189" s="39"/>
      <c r="D189" s="39"/>
      <c r="E189" s="39"/>
      <c r="F189" s="39"/>
      <c r="G189" s="26"/>
      <c r="H189" s="42" t="s">
        <v>103</v>
      </c>
      <c r="I189" s="20"/>
    </row>
    <row r="190" spans="1:9" s="30" customFormat="1" ht="12.75">
      <c r="A190" s="40"/>
      <c r="B190" s="20" t="s">
        <v>143</v>
      </c>
      <c r="C190" s="39"/>
      <c r="D190" s="39"/>
      <c r="E190" s="39"/>
      <c r="F190" s="39"/>
      <c r="G190" s="26"/>
      <c r="H190" s="42"/>
      <c r="I190" s="40">
        <v>100</v>
      </c>
    </row>
    <row r="191" spans="1:9" s="30" customFormat="1" ht="12.75">
      <c r="A191" s="40"/>
      <c r="B191" s="20" t="s">
        <v>50</v>
      </c>
      <c r="C191" s="39"/>
      <c r="D191" s="39"/>
      <c r="E191" s="39"/>
      <c r="F191" s="39"/>
      <c r="G191" s="26"/>
      <c r="H191" s="42"/>
      <c r="I191" s="40">
        <v>100</v>
      </c>
    </row>
    <row r="192" spans="1:9" ht="25.5">
      <c r="A192" s="40">
        <v>19</v>
      </c>
      <c r="B192" s="16" t="s">
        <v>35</v>
      </c>
      <c r="C192" s="38">
        <f>C194</f>
        <v>238.5</v>
      </c>
      <c r="D192" s="38">
        <f>D194</f>
        <v>213.1</v>
      </c>
      <c r="E192" s="19">
        <f>E194</f>
        <v>100</v>
      </c>
      <c r="F192" s="38">
        <f>F194</f>
        <v>213.1</v>
      </c>
      <c r="G192" s="19">
        <f>G194</f>
        <v>89.35010482180293</v>
      </c>
      <c r="H192" s="18"/>
      <c r="I192" s="18"/>
    </row>
    <row r="193" spans="1:9" s="30" customFormat="1" ht="12.75">
      <c r="A193" s="40"/>
      <c r="B193" s="20" t="s">
        <v>8</v>
      </c>
      <c r="C193" s="39"/>
      <c r="D193" s="41"/>
      <c r="E193" s="27"/>
      <c r="F193" s="41"/>
      <c r="G193" s="27"/>
      <c r="H193" s="27"/>
      <c r="I193" s="27"/>
    </row>
    <row r="194" spans="1:9" s="30" customFormat="1" ht="12.75">
      <c r="A194" s="40"/>
      <c r="B194" s="20" t="s">
        <v>0</v>
      </c>
      <c r="C194" s="39">
        <v>238.5</v>
      </c>
      <c r="D194" s="41">
        <v>213.1</v>
      </c>
      <c r="E194" s="27">
        <v>100</v>
      </c>
      <c r="F194" s="41">
        <v>213.1</v>
      </c>
      <c r="G194" s="27">
        <f>F194/C194*100</f>
        <v>89.35010482180293</v>
      </c>
      <c r="H194" s="27"/>
      <c r="I194" s="27"/>
    </row>
    <row r="195" spans="1:9" s="30" customFormat="1" ht="12.75">
      <c r="A195" s="40"/>
      <c r="B195" s="20" t="s">
        <v>1</v>
      </c>
      <c r="C195" s="39"/>
      <c r="D195" s="41"/>
      <c r="E195" s="27"/>
      <c r="F195" s="41"/>
      <c r="G195" s="27"/>
      <c r="H195" s="27"/>
      <c r="I195" s="27"/>
    </row>
    <row r="196" spans="1:9" s="30" customFormat="1" ht="12.75">
      <c r="A196" s="40"/>
      <c r="B196" s="20" t="s">
        <v>2</v>
      </c>
      <c r="C196" s="39"/>
      <c r="D196" s="41"/>
      <c r="E196" s="27"/>
      <c r="F196" s="41"/>
      <c r="G196" s="27"/>
      <c r="H196" s="27"/>
      <c r="I196" s="27"/>
    </row>
    <row r="197" spans="1:9" s="30" customFormat="1" ht="12.75">
      <c r="A197" s="40"/>
      <c r="B197" s="20" t="s">
        <v>3</v>
      </c>
      <c r="C197" s="39"/>
      <c r="D197" s="41"/>
      <c r="E197" s="27"/>
      <c r="F197" s="41"/>
      <c r="G197" s="27"/>
      <c r="H197" s="27"/>
      <c r="I197" s="27"/>
    </row>
    <row r="198" spans="1:9" s="30" customFormat="1" ht="12.75">
      <c r="A198" s="40"/>
      <c r="B198" s="20" t="s">
        <v>48</v>
      </c>
      <c r="C198" s="39"/>
      <c r="D198" s="39"/>
      <c r="E198" s="39"/>
      <c r="F198" s="39"/>
      <c r="G198" s="26"/>
      <c r="H198" s="42"/>
      <c r="I198" s="20"/>
    </row>
    <row r="199" spans="1:9" s="30" customFormat="1" ht="45">
      <c r="A199" s="40"/>
      <c r="B199" s="20" t="s">
        <v>106</v>
      </c>
      <c r="C199" s="39"/>
      <c r="D199" s="39"/>
      <c r="E199" s="39"/>
      <c r="F199" s="39"/>
      <c r="G199" s="26"/>
      <c r="H199" s="42" t="s">
        <v>105</v>
      </c>
      <c r="I199" s="20"/>
    </row>
    <row r="200" spans="1:9" s="30" customFormat="1" ht="12.75">
      <c r="A200" s="40"/>
      <c r="B200" s="20" t="s">
        <v>143</v>
      </c>
      <c r="C200" s="39"/>
      <c r="D200" s="39"/>
      <c r="E200" s="39"/>
      <c r="F200" s="39"/>
      <c r="G200" s="26"/>
      <c r="H200" s="42"/>
      <c r="I200" s="40">
        <v>100</v>
      </c>
    </row>
    <row r="201" spans="1:9" s="30" customFormat="1" ht="12.75">
      <c r="A201" s="40"/>
      <c r="B201" s="20" t="s">
        <v>50</v>
      </c>
      <c r="C201" s="39"/>
      <c r="D201" s="39"/>
      <c r="E201" s="39"/>
      <c r="F201" s="39"/>
      <c r="G201" s="26"/>
      <c r="H201" s="42"/>
      <c r="I201" s="40">
        <v>100</v>
      </c>
    </row>
    <row r="202" spans="1:9" ht="45" customHeight="1">
      <c r="A202" s="40">
        <v>20</v>
      </c>
      <c r="B202" s="16" t="s">
        <v>36</v>
      </c>
      <c r="C202" s="38">
        <f>C204+C205+C206</f>
        <v>608.549</v>
      </c>
      <c r="D202" s="38">
        <f>D204+D205+D206</f>
        <v>608.549</v>
      </c>
      <c r="E202" s="19">
        <v>100</v>
      </c>
      <c r="F202" s="38">
        <f>F204+F205+F206</f>
        <v>608.549</v>
      </c>
      <c r="G202" s="18">
        <f>F202/D202*100</f>
        <v>100</v>
      </c>
      <c r="H202" s="18"/>
      <c r="I202" s="18"/>
    </row>
    <row r="203" spans="1:9" s="30" customFormat="1" ht="12.75">
      <c r="A203" s="40"/>
      <c r="B203" s="20" t="s">
        <v>8</v>
      </c>
      <c r="C203" s="39"/>
      <c r="D203" s="41"/>
      <c r="E203" s="27"/>
      <c r="F203" s="41"/>
      <c r="G203" s="27"/>
      <c r="H203" s="27"/>
      <c r="I203" s="27"/>
    </row>
    <row r="204" spans="1:9" s="30" customFormat="1" ht="12.75">
      <c r="A204" s="40"/>
      <c r="B204" s="20" t="s">
        <v>0</v>
      </c>
      <c r="C204" s="39">
        <v>200.8</v>
      </c>
      <c r="D204" s="39">
        <v>200.8</v>
      </c>
      <c r="E204" s="27">
        <v>100</v>
      </c>
      <c r="F204" s="39">
        <v>200.8</v>
      </c>
      <c r="G204" s="27">
        <f>F204/D204*100</f>
        <v>100</v>
      </c>
      <c r="H204" s="27"/>
      <c r="I204" s="27"/>
    </row>
    <row r="205" spans="1:9" s="30" customFormat="1" ht="12.75">
      <c r="A205" s="40"/>
      <c r="B205" s="20" t="s">
        <v>1</v>
      </c>
      <c r="C205" s="39">
        <v>225.175</v>
      </c>
      <c r="D205" s="39">
        <v>225.175</v>
      </c>
      <c r="E205" s="27">
        <v>100</v>
      </c>
      <c r="F205" s="39">
        <v>225.175</v>
      </c>
      <c r="G205" s="27">
        <v>100</v>
      </c>
      <c r="H205" s="27"/>
      <c r="I205" s="27"/>
    </row>
    <row r="206" spans="1:9" s="30" customFormat="1" ht="12.75">
      <c r="A206" s="40"/>
      <c r="B206" s="20" t="s">
        <v>2</v>
      </c>
      <c r="C206" s="39">
        <v>182.574</v>
      </c>
      <c r="D206" s="39">
        <v>182.574</v>
      </c>
      <c r="E206" s="27">
        <v>100</v>
      </c>
      <c r="F206" s="39">
        <v>182.574</v>
      </c>
      <c r="G206" s="27">
        <v>100</v>
      </c>
      <c r="H206" s="27"/>
      <c r="I206" s="27"/>
    </row>
    <row r="207" spans="1:9" s="30" customFormat="1" ht="12.75">
      <c r="A207" s="40"/>
      <c r="B207" s="20" t="s">
        <v>3</v>
      </c>
      <c r="C207" s="39"/>
      <c r="D207" s="41"/>
      <c r="E207" s="27"/>
      <c r="F207" s="41"/>
      <c r="G207" s="27"/>
      <c r="H207" s="27"/>
      <c r="I207" s="27"/>
    </row>
    <row r="208" spans="1:9" s="30" customFormat="1" ht="12.75">
      <c r="A208" s="40"/>
      <c r="B208" s="20" t="s">
        <v>48</v>
      </c>
      <c r="C208" s="39"/>
      <c r="D208" s="39"/>
      <c r="E208" s="39"/>
      <c r="F208" s="39"/>
      <c r="G208" s="26"/>
      <c r="H208" s="42"/>
      <c r="I208" s="20"/>
    </row>
    <row r="209" spans="1:9" s="30" customFormat="1" ht="90">
      <c r="A209" s="40"/>
      <c r="B209" s="20" t="s">
        <v>108</v>
      </c>
      <c r="C209" s="39"/>
      <c r="D209" s="39"/>
      <c r="E209" s="39"/>
      <c r="F209" s="39"/>
      <c r="G209" s="26"/>
      <c r="H209" s="42" t="s">
        <v>107</v>
      </c>
      <c r="I209" s="20"/>
    </row>
    <row r="210" spans="1:9" s="30" customFormat="1" ht="12.75">
      <c r="A210" s="40"/>
      <c r="B210" s="20" t="s">
        <v>143</v>
      </c>
      <c r="C210" s="39"/>
      <c r="D210" s="39"/>
      <c r="E210" s="39"/>
      <c r="F210" s="39"/>
      <c r="G210" s="26"/>
      <c r="H210" s="42"/>
      <c r="I210" s="40">
        <v>100</v>
      </c>
    </row>
    <row r="211" spans="1:9" s="30" customFormat="1" ht="12.75">
      <c r="A211" s="40"/>
      <c r="B211" s="20" t="s">
        <v>50</v>
      </c>
      <c r="C211" s="39"/>
      <c r="D211" s="39"/>
      <c r="E211" s="39"/>
      <c r="F211" s="39"/>
      <c r="G211" s="26"/>
      <c r="H211" s="42"/>
      <c r="I211" s="40">
        <v>100</v>
      </c>
    </row>
    <row r="212" spans="1:9" ht="45" customHeight="1">
      <c r="A212" s="40">
        <v>20</v>
      </c>
      <c r="B212" s="16" t="s">
        <v>137</v>
      </c>
      <c r="C212" s="38">
        <f>C214+C215+C216</f>
        <v>10</v>
      </c>
      <c r="D212" s="38">
        <f>D214+D215+D216</f>
        <v>10</v>
      </c>
      <c r="E212" s="19">
        <v>100</v>
      </c>
      <c r="F212" s="38">
        <f>F214+F215+F216</f>
        <v>10</v>
      </c>
      <c r="G212" s="18">
        <f>F212/D212*100</f>
        <v>100</v>
      </c>
      <c r="H212" s="18"/>
      <c r="I212" s="18"/>
    </row>
    <row r="213" spans="1:9" s="30" customFormat="1" ht="12.75">
      <c r="A213" s="40"/>
      <c r="B213" s="20" t="s">
        <v>8</v>
      </c>
      <c r="C213" s="39"/>
      <c r="D213" s="41"/>
      <c r="E213" s="27"/>
      <c r="F213" s="41"/>
      <c r="G213" s="27"/>
      <c r="H213" s="27"/>
      <c r="I213" s="27"/>
    </row>
    <row r="214" spans="1:9" s="30" customFormat="1" ht="12.75">
      <c r="A214" s="40"/>
      <c r="B214" s="20" t="s">
        <v>0</v>
      </c>
      <c r="C214" s="39">
        <v>10</v>
      </c>
      <c r="D214" s="39">
        <v>10</v>
      </c>
      <c r="E214" s="27">
        <v>100</v>
      </c>
      <c r="F214" s="39">
        <v>10</v>
      </c>
      <c r="G214" s="27">
        <v>100</v>
      </c>
      <c r="H214" s="27"/>
      <c r="I214" s="27"/>
    </row>
    <row r="215" spans="1:9" s="30" customFormat="1" ht="12.75">
      <c r="A215" s="40"/>
      <c r="B215" s="20" t="s">
        <v>1</v>
      </c>
      <c r="C215" s="39"/>
      <c r="D215" s="39"/>
      <c r="E215" s="27"/>
      <c r="F215" s="39"/>
      <c r="G215" s="27"/>
      <c r="H215" s="27"/>
      <c r="I215" s="27"/>
    </row>
    <row r="216" spans="1:9" s="30" customFormat="1" ht="12.75">
      <c r="A216" s="40"/>
      <c r="B216" s="20" t="s">
        <v>2</v>
      </c>
      <c r="C216" s="39"/>
      <c r="D216" s="39"/>
      <c r="E216" s="27"/>
      <c r="F216" s="39"/>
      <c r="G216" s="27"/>
      <c r="H216" s="27"/>
      <c r="I216" s="27"/>
    </row>
    <row r="217" spans="1:9" s="30" customFormat="1" ht="12.75">
      <c r="A217" s="40"/>
      <c r="B217" s="20" t="s">
        <v>3</v>
      </c>
      <c r="C217" s="39"/>
      <c r="D217" s="41"/>
      <c r="E217" s="27"/>
      <c r="F217" s="41"/>
      <c r="G217" s="27"/>
      <c r="H217" s="27"/>
      <c r="I217" s="27"/>
    </row>
    <row r="218" spans="1:9" s="30" customFormat="1" ht="12.75">
      <c r="A218" s="40"/>
      <c r="B218" s="20" t="s">
        <v>48</v>
      </c>
      <c r="C218" s="39"/>
      <c r="D218" s="39"/>
      <c r="E218" s="39"/>
      <c r="F218" s="39"/>
      <c r="G218" s="26"/>
      <c r="H218" s="42"/>
      <c r="I218" s="20"/>
    </row>
    <row r="219" spans="1:9" s="30" customFormat="1" ht="90">
      <c r="A219" s="40"/>
      <c r="B219" s="20" t="s">
        <v>108</v>
      </c>
      <c r="C219" s="39"/>
      <c r="D219" s="39"/>
      <c r="E219" s="39"/>
      <c r="F219" s="39"/>
      <c r="G219" s="26"/>
      <c r="H219" s="42" t="s">
        <v>107</v>
      </c>
      <c r="I219" s="20"/>
    </row>
    <row r="220" spans="1:9" s="30" customFormat="1" ht="12.75">
      <c r="A220" s="40"/>
      <c r="B220" s="20" t="s">
        <v>143</v>
      </c>
      <c r="C220" s="39"/>
      <c r="D220" s="39"/>
      <c r="E220" s="39"/>
      <c r="F220" s="39"/>
      <c r="G220" s="26"/>
      <c r="H220" s="42"/>
      <c r="I220" s="40">
        <v>100</v>
      </c>
    </row>
    <row r="221" spans="1:9" s="30" customFormat="1" ht="12.75">
      <c r="A221" s="40"/>
      <c r="B221" s="20" t="s">
        <v>50</v>
      </c>
      <c r="C221" s="39"/>
      <c r="D221" s="39"/>
      <c r="E221" s="39"/>
      <c r="F221" s="39"/>
      <c r="G221" s="26"/>
      <c r="H221" s="42"/>
      <c r="I221" s="40">
        <v>100</v>
      </c>
    </row>
  </sheetData>
  <sheetProtection/>
  <mergeCells count="8">
    <mergeCell ref="H3:H4"/>
    <mergeCell ref="I3:I4"/>
    <mergeCell ref="A1:I1"/>
    <mergeCell ref="A3:A4"/>
    <mergeCell ref="B3:B4"/>
    <mergeCell ref="C3:C4"/>
    <mergeCell ref="D3:E3"/>
    <mergeCell ref="F3:G3"/>
  </mergeCells>
  <printOptions/>
  <pageMargins left="0.7086614173228347" right="0.7086614173228347" top="0.7480314960629921" bottom="0.35433070866141736" header="0.31496062992125984" footer="0.31496062992125984"/>
  <pageSetup fitToHeight="20" fitToWidth="1" horizontalDpi="600" verticalDpi="600" orientation="landscape" paperSize="9" scale="8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44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15.875" style="4" customWidth="1"/>
    <col min="2" max="2" width="36.75390625" style="4" customWidth="1"/>
    <col min="3" max="3" width="16.375" style="4" customWidth="1"/>
    <col min="4" max="4" width="14.25390625" style="12" customWidth="1"/>
    <col min="5" max="5" width="13.875" style="4" customWidth="1"/>
    <col min="6" max="6" width="13.875" style="12" customWidth="1"/>
    <col min="7" max="7" width="12.25390625" style="5" customWidth="1"/>
    <col min="8" max="8" width="16.375" style="4" customWidth="1"/>
    <col min="9" max="9" width="14.375" style="4" customWidth="1"/>
    <col min="10" max="16384" width="9.125" style="4" customWidth="1"/>
  </cols>
  <sheetData>
    <row r="1" spans="1:9" ht="15.75" customHeight="1">
      <c r="A1" s="74" t="s">
        <v>139</v>
      </c>
      <c r="B1" s="74"/>
      <c r="C1" s="74"/>
      <c r="D1" s="74"/>
      <c r="E1" s="74"/>
      <c r="F1" s="74"/>
      <c r="G1" s="74"/>
      <c r="H1" s="74"/>
      <c r="I1" s="74"/>
    </row>
    <row r="2" ht="15.75">
      <c r="E2" s="23"/>
    </row>
    <row r="3" spans="1:9" s="24" customFormat="1" ht="29.25" customHeight="1">
      <c r="A3" s="90" t="s">
        <v>37</v>
      </c>
      <c r="B3" s="90" t="s">
        <v>38</v>
      </c>
      <c r="C3" s="90" t="s">
        <v>39</v>
      </c>
      <c r="D3" s="91" t="s">
        <v>40</v>
      </c>
      <c r="E3" s="92"/>
      <c r="F3" s="90" t="s">
        <v>41</v>
      </c>
      <c r="G3" s="90"/>
      <c r="H3" s="90" t="s">
        <v>43</v>
      </c>
      <c r="I3" s="90" t="s">
        <v>44</v>
      </c>
    </row>
    <row r="4" spans="1:9" s="14" customFormat="1" ht="60" customHeight="1">
      <c r="A4" s="90"/>
      <c r="B4" s="90"/>
      <c r="C4" s="90"/>
      <c r="D4" s="25" t="s">
        <v>46</v>
      </c>
      <c r="E4" s="25" t="s">
        <v>42</v>
      </c>
      <c r="F4" s="25" t="s">
        <v>46</v>
      </c>
      <c r="G4" s="25" t="s">
        <v>42</v>
      </c>
      <c r="H4" s="90"/>
      <c r="I4" s="90"/>
    </row>
    <row r="5" spans="1:9" s="21" customFormat="1" ht="40.5" customHeight="1">
      <c r="A5" s="13" t="s">
        <v>5</v>
      </c>
      <c r="B5" s="13" t="s">
        <v>216</v>
      </c>
      <c r="C5" s="35">
        <f>C7+C8+C9+C10</f>
        <v>48.5</v>
      </c>
      <c r="D5" s="35">
        <f>D7+D8+D9+D10</f>
        <v>48.5</v>
      </c>
      <c r="E5" s="35">
        <v>100</v>
      </c>
      <c r="F5" s="35">
        <f>F7+F8+F9+F10</f>
        <v>48.5</v>
      </c>
      <c r="G5" s="9">
        <f>F5/D5*100</f>
        <v>100</v>
      </c>
      <c r="H5" s="13"/>
      <c r="I5" s="13"/>
    </row>
    <row r="6" spans="1:9" s="5" customFormat="1" ht="12.75">
      <c r="A6" s="1"/>
      <c r="B6" s="1" t="s">
        <v>4</v>
      </c>
      <c r="C6" s="36"/>
      <c r="D6" s="39"/>
      <c r="E6" s="10"/>
      <c r="F6" s="41"/>
      <c r="G6" s="10"/>
      <c r="H6" s="1"/>
      <c r="I6" s="1"/>
    </row>
    <row r="7" spans="1:9" s="5" customFormat="1" ht="12.75">
      <c r="A7" s="1"/>
      <c r="B7" s="1" t="s">
        <v>0</v>
      </c>
      <c r="C7" s="36">
        <f>C14</f>
        <v>48.5</v>
      </c>
      <c r="D7" s="36">
        <f>D14</f>
        <v>48.5</v>
      </c>
      <c r="E7" s="54">
        <f>D7/C7*100</f>
        <v>100</v>
      </c>
      <c r="F7" s="36">
        <f>F14</f>
        <v>48.5</v>
      </c>
      <c r="G7" s="54">
        <f>F7/C7*100</f>
        <v>100</v>
      </c>
      <c r="H7" s="1"/>
      <c r="I7" s="1"/>
    </row>
    <row r="8" spans="1:9" s="5" customFormat="1" ht="12.75">
      <c r="A8" s="1"/>
      <c r="B8" s="1" t="s">
        <v>1</v>
      </c>
      <c r="C8" s="36">
        <f aca="true" t="shared" si="0" ref="C8:D10">C15</f>
        <v>0</v>
      </c>
      <c r="D8" s="36">
        <f t="shared" si="0"/>
        <v>0</v>
      </c>
      <c r="E8" s="10"/>
      <c r="F8" s="36">
        <f>F15</f>
        <v>0</v>
      </c>
      <c r="G8" s="22"/>
      <c r="H8" s="1"/>
      <c r="I8" s="1"/>
    </row>
    <row r="9" spans="1:9" s="5" customFormat="1" ht="12.75">
      <c r="A9" s="1"/>
      <c r="B9" s="1" t="s">
        <v>2</v>
      </c>
      <c r="C9" s="36">
        <f t="shared" si="0"/>
        <v>0</v>
      </c>
      <c r="D9" s="36">
        <f t="shared" si="0"/>
        <v>0</v>
      </c>
      <c r="E9" s="10"/>
      <c r="F9" s="36">
        <f>F16</f>
        <v>0</v>
      </c>
      <c r="G9" s="22"/>
      <c r="H9" s="1"/>
      <c r="I9" s="1"/>
    </row>
    <row r="10" spans="1:9" s="5" customFormat="1" ht="12.75">
      <c r="A10" s="1"/>
      <c r="B10" s="1" t="s">
        <v>3</v>
      </c>
      <c r="C10" s="36">
        <f t="shared" si="0"/>
        <v>0</v>
      </c>
      <c r="D10" s="36">
        <f t="shared" si="0"/>
        <v>0</v>
      </c>
      <c r="E10" s="10"/>
      <c r="F10" s="36">
        <f>F17</f>
        <v>0</v>
      </c>
      <c r="G10" s="22"/>
      <c r="H10" s="1"/>
      <c r="I10" s="1"/>
    </row>
    <row r="11" spans="1:9" s="5" customFormat="1" ht="12.75">
      <c r="A11" s="1"/>
      <c r="B11" s="1" t="s">
        <v>6</v>
      </c>
      <c r="C11" s="36"/>
      <c r="D11" s="39"/>
      <c r="E11" s="10"/>
      <c r="F11" s="41"/>
      <c r="G11" s="22"/>
      <c r="H11" s="1"/>
      <c r="I11" s="1"/>
    </row>
    <row r="12" spans="1:9" s="5" customFormat="1" ht="51">
      <c r="A12" s="7" t="s">
        <v>10</v>
      </c>
      <c r="B12" s="16" t="s">
        <v>217</v>
      </c>
      <c r="C12" s="35">
        <f>SUM(C14:C17)</f>
        <v>48.5</v>
      </c>
      <c r="D12" s="38">
        <f>SUM(D14:D16)</f>
        <v>48.5</v>
      </c>
      <c r="E12" s="17">
        <v>100</v>
      </c>
      <c r="F12" s="38">
        <f>SUM(F14:F17)</f>
        <v>48.5</v>
      </c>
      <c r="G12" s="44">
        <v>100</v>
      </c>
      <c r="H12" s="1"/>
      <c r="I12" s="1"/>
    </row>
    <row r="13" spans="1:9" s="5" customFormat="1" ht="12.75">
      <c r="A13" s="1"/>
      <c r="B13" s="1" t="s">
        <v>8</v>
      </c>
      <c r="C13" s="36"/>
      <c r="D13" s="39"/>
      <c r="E13" s="22"/>
      <c r="F13" s="39"/>
      <c r="G13" s="22"/>
      <c r="H13" s="1"/>
      <c r="I13" s="1"/>
    </row>
    <row r="14" spans="1:9" s="5" customFormat="1" ht="12.75">
      <c r="A14" s="1"/>
      <c r="B14" s="1" t="s">
        <v>0</v>
      </c>
      <c r="C14" s="36">
        <v>48.5</v>
      </c>
      <c r="D14" s="39">
        <v>48.5</v>
      </c>
      <c r="E14" s="22">
        <v>100</v>
      </c>
      <c r="F14" s="39">
        <v>48.5</v>
      </c>
      <c r="G14" s="22">
        <v>100</v>
      </c>
      <c r="H14" s="1"/>
      <c r="I14" s="1"/>
    </row>
    <row r="15" spans="1:9" s="5" customFormat="1" ht="12.75">
      <c r="A15" s="1"/>
      <c r="B15" s="1" t="s">
        <v>1</v>
      </c>
      <c r="C15" s="36"/>
      <c r="D15" s="39"/>
      <c r="E15" s="22"/>
      <c r="F15" s="39"/>
      <c r="G15" s="22"/>
      <c r="H15" s="1"/>
      <c r="I15" s="1"/>
    </row>
    <row r="16" spans="1:9" s="5" customFormat="1" ht="12.75">
      <c r="A16" s="1"/>
      <c r="B16" s="1" t="s">
        <v>2</v>
      </c>
      <c r="C16" s="36"/>
      <c r="D16" s="39"/>
      <c r="E16" s="22"/>
      <c r="F16" s="39"/>
      <c r="G16" s="22"/>
      <c r="H16" s="1"/>
      <c r="I16" s="1"/>
    </row>
    <row r="17" spans="1:9" s="5" customFormat="1" ht="12.75">
      <c r="A17" s="1"/>
      <c r="B17" s="1" t="s">
        <v>3</v>
      </c>
      <c r="C17" s="22"/>
      <c r="D17" s="27"/>
      <c r="E17" s="22"/>
      <c r="F17" s="39"/>
      <c r="G17" s="1"/>
      <c r="H17" s="1"/>
      <c r="I17" s="1"/>
    </row>
    <row r="18" spans="1:9" s="30" customFormat="1" ht="12.75">
      <c r="A18" s="40"/>
      <c r="B18" s="20" t="s">
        <v>48</v>
      </c>
      <c r="C18" s="39"/>
      <c r="D18" s="39"/>
      <c r="E18" s="39"/>
      <c r="F18" s="39"/>
      <c r="G18" s="26"/>
      <c r="H18" s="26"/>
      <c r="I18" s="20"/>
    </row>
    <row r="19" spans="1:9" s="30" customFormat="1" ht="33.75">
      <c r="A19" s="40"/>
      <c r="B19" s="20" t="s">
        <v>219</v>
      </c>
      <c r="C19" s="39"/>
      <c r="D19" s="39"/>
      <c r="E19" s="39"/>
      <c r="F19" s="39"/>
      <c r="G19" s="26"/>
      <c r="H19" s="42" t="s">
        <v>218</v>
      </c>
      <c r="I19" s="20"/>
    </row>
    <row r="20" spans="1:9" s="30" customFormat="1" ht="12.75">
      <c r="A20" s="40"/>
      <c r="B20" s="20" t="s">
        <v>143</v>
      </c>
      <c r="C20" s="39"/>
      <c r="D20" s="39"/>
      <c r="E20" s="39"/>
      <c r="F20" s="39"/>
      <c r="G20" s="26"/>
      <c r="H20" s="40">
        <v>4</v>
      </c>
      <c r="I20" s="40">
        <v>100</v>
      </c>
    </row>
    <row r="21" spans="1:9" s="30" customFormat="1" ht="12.75">
      <c r="A21" s="40"/>
      <c r="B21" s="20" t="s">
        <v>50</v>
      </c>
      <c r="C21" s="39"/>
      <c r="D21" s="39"/>
      <c r="E21" s="39"/>
      <c r="F21" s="39"/>
      <c r="G21" s="26"/>
      <c r="H21" s="40">
        <v>4</v>
      </c>
      <c r="I21" s="40">
        <v>100</v>
      </c>
    </row>
    <row r="22" spans="4:6" s="5" customFormat="1" ht="12.75">
      <c r="D22" s="30"/>
      <c r="F22" s="30"/>
    </row>
    <row r="23" spans="4:6" s="5" customFormat="1" ht="12.75">
      <c r="D23" s="30"/>
      <c r="F23" s="30"/>
    </row>
    <row r="24" spans="4:6" s="5" customFormat="1" ht="12.75">
      <c r="D24" s="30"/>
      <c r="F24" s="30"/>
    </row>
    <row r="25" spans="4:6" s="5" customFormat="1" ht="12.75">
      <c r="D25" s="30"/>
      <c r="F25" s="30"/>
    </row>
    <row r="26" spans="4:6" s="5" customFormat="1" ht="12.75">
      <c r="D26" s="30"/>
      <c r="F26" s="30"/>
    </row>
    <row r="27" spans="4:6" s="5" customFormat="1" ht="12.75">
      <c r="D27" s="30"/>
      <c r="F27" s="30"/>
    </row>
    <row r="28" spans="4:6" s="5" customFormat="1" ht="12.75">
      <c r="D28" s="30"/>
      <c r="F28" s="30"/>
    </row>
    <row r="29" spans="4:6" s="5" customFormat="1" ht="12.75">
      <c r="D29" s="30"/>
      <c r="F29" s="30"/>
    </row>
    <row r="30" spans="4:6" s="5" customFormat="1" ht="12.75">
      <c r="D30" s="30"/>
      <c r="F30" s="30"/>
    </row>
    <row r="31" spans="4:6" s="5" customFormat="1" ht="12.75">
      <c r="D31" s="30"/>
      <c r="F31" s="30"/>
    </row>
    <row r="32" spans="4:6" s="5" customFormat="1" ht="12.75">
      <c r="D32" s="30"/>
      <c r="F32" s="30"/>
    </row>
    <row r="33" spans="4:6" s="5" customFormat="1" ht="12.75">
      <c r="D33" s="30"/>
      <c r="F33" s="30"/>
    </row>
    <row r="34" spans="4:6" s="5" customFormat="1" ht="12.75">
      <c r="D34" s="30"/>
      <c r="F34" s="30"/>
    </row>
    <row r="35" spans="4:6" s="5" customFormat="1" ht="12.75">
      <c r="D35" s="30"/>
      <c r="F35" s="30"/>
    </row>
    <row r="36" spans="4:6" s="5" customFormat="1" ht="12.75">
      <c r="D36" s="30"/>
      <c r="F36" s="30"/>
    </row>
    <row r="37" spans="4:6" s="5" customFormat="1" ht="12.75">
      <c r="D37" s="30"/>
      <c r="F37" s="30"/>
    </row>
    <row r="38" spans="4:6" s="5" customFormat="1" ht="12.75">
      <c r="D38" s="30"/>
      <c r="F38" s="30"/>
    </row>
    <row r="39" spans="4:6" s="5" customFormat="1" ht="12.75">
      <c r="D39" s="30"/>
      <c r="F39" s="30"/>
    </row>
    <row r="40" spans="4:6" s="5" customFormat="1" ht="12.75">
      <c r="D40" s="30"/>
      <c r="F40" s="30"/>
    </row>
    <row r="41" spans="4:6" s="5" customFormat="1" ht="12.75">
      <c r="D41" s="30"/>
      <c r="F41" s="30"/>
    </row>
    <row r="42" spans="4:6" s="5" customFormat="1" ht="12.75">
      <c r="D42" s="30"/>
      <c r="F42" s="30"/>
    </row>
    <row r="43" spans="4:6" s="5" customFormat="1" ht="12.75">
      <c r="D43" s="30"/>
      <c r="F43" s="30"/>
    </row>
    <row r="44" spans="4:6" s="5" customFormat="1" ht="12.75">
      <c r="D44" s="30"/>
      <c r="F44" s="30"/>
    </row>
  </sheetData>
  <sheetProtection/>
  <mergeCells count="8">
    <mergeCell ref="A1:I1"/>
    <mergeCell ref="A3:A4"/>
    <mergeCell ref="B3:B4"/>
    <mergeCell ref="C3:C4"/>
    <mergeCell ref="D3:E3"/>
    <mergeCell ref="F3:G3"/>
    <mergeCell ref="H3:H4"/>
    <mergeCell ref="I3:I4"/>
  </mergeCells>
  <printOptions/>
  <pageMargins left="0.7086614173228347" right="0.7086614173228347" top="0.7480314960629921" bottom="0.7480314960629921" header="0.31496062992125984" footer="0.31496062992125984"/>
  <pageSetup fitToHeight="5" fitToWidth="1" horizontalDpi="600" verticalDpi="600" orientation="landscape" paperSize="9" scale="8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44"/>
  <sheetViews>
    <sheetView zoomScalePageLayoutView="0" workbookViewId="0" topLeftCell="A1">
      <selection activeCell="H12" sqref="H12"/>
    </sheetView>
  </sheetViews>
  <sheetFormatPr defaultColWidth="9.00390625" defaultRowHeight="12.75"/>
  <cols>
    <col min="1" max="1" width="15.875" style="4" customWidth="1"/>
    <col min="2" max="2" width="36.75390625" style="4" customWidth="1"/>
    <col min="3" max="3" width="16.375" style="4" customWidth="1"/>
    <col min="4" max="4" width="14.25390625" style="12" customWidth="1"/>
    <col min="5" max="5" width="13.875" style="4" customWidth="1"/>
    <col min="6" max="6" width="13.875" style="12" customWidth="1"/>
    <col min="7" max="7" width="12.25390625" style="5" customWidth="1"/>
    <col min="8" max="8" width="16.375" style="4" customWidth="1"/>
    <col min="9" max="9" width="14.375" style="4" customWidth="1"/>
    <col min="10" max="16384" width="9.125" style="4" customWidth="1"/>
  </cols>
  <sheetData>
    <row r="1" spans="1:9" ht="15.75" customHeight="1">
      <c r="A1" s="74" t="s">
        <v>139</v>
      </c>
      <c r="B1" s="74"/>
      <c r="C1" s="74"/>
      <c r="D1" s="74"/>
      <c r="E1" s="74"/>
      <c r="F1" s="74"/>
      <c r="G1" s="74"/>
      <c r="H1" s="74"/>
      <c r="I1" s="74"/>
    </row>
    <row r="2" ht="15.75">
      <c r="E2" s="23"/>
    </row>
    <row r="3" spans="1:9" s="24" customFormat="1" ht="29.25" customHeight="1">
      <c r="A3" s="90" t="s">
        <v>37</v>
      </c>
      <c r="B3" s="90" t="s">
        <v>38</v>
      </c>
      <c r="C3" s="90" t="s">
        <v>39</v>
      </c>
      <c r="D3" s="91" t="s">
        <v>40</v>
      </c>
      <c r="E3" s="92"/>
      <c r="F3" s="90" t="s">
        <v>41</v>
      </c>
      <c r="G3" s="90"/>
      <c r="H3" s="90" t="s">
        <v>43</v>
      </c>
      <c r="I3" s="90" t="s">
        <v>44</v>
      </c>
    </row>
    <row r="4" spans="1:9" s="14" customFormat="1" ht="60" customHeight="1">
      <c r="A4" s="90"/>
      <c r="B4" s="90"/>
      <c r="C4" s="90"/>
      <c r="D4" s="25" t="s">
        <v>46</v>
      </c>
      <c r="E4" s="25" t="s">
        <v>42</v>
      </c>
      <c r="F4" s="25" t="s">
        <v>46</v>
      </c>
      <c r="G4" s="25" t="s">
        <v>42</v>
      </c>
      <c r="H4" s="90"/>
      <c r="I4" s="90"/>
    </row>
    <row r="5" spans="1:9" s="21" customFormat="1" ht="40.5" customHeight="1">
      <c r="A5" s="13" t="s">
        <v>5</v>
      </c>
      <c r="B5" s="13" t="s">
        <v>220</v>
      </c>
      <c r="C5" s="35">
        <f>C7+C8+C9+C10</f>
        <v>10</v>
      </c>
      <c r="D5" s="35">
        <f>D7+D8+D9+D10</f>
        <v>10</v>
      </c>
      <c r="E5" s="35">
        <v>100</v>
      </c>
      <c r="F5" s="35">
        <f>F7+F8+F9+F10</f>
        <v>10</v>
      </c>
      <c r="G5" s="9">
        <f>F5/D5*100</f>
        <v>100</v>
      </c>
      <c r="H5" s="13"/>
      <c r="I5" s="13"/>
    </row>
    <row r="6" spans="1:9" s="5" customFormat="1" ht="12.75">
      <c r="A6" s="1"/>
      <c r="B6" s="1" t="s">
        <v>4</v>
      </c>
      <c r="C6" s="36"/>
      <c r="D6" s="39"/>
      <c r="E6" s="10"/>
      <c r="F6" s="41"/>
      <c r="G6" s="10"/>
      <c r="H6" s="1"/>
      <c r="I6" s="1"/>
    </row>
    <row r="7" spans="1:9" s="5" customFormat="1" ht="12.75">
      <c r="A7" s="1"/>
      <c r="B7" s="1" t="s">
        <v>0</v>
      </c>
      <c r="C7" s="36">
        <v>10</v>
      </c>
      <c r="D7" s="36">
        <v>10</v>
      </c>
      <c r="E7" s="54">
        <f>D7/C7*100</f>
        <v>100</v>
      </c>
      <c r="F7" s="36">
        <v>10</v>
      </c>
      <c r="G7" s="54">
        <f>F7/C7*100</f>
        <v>100</v>
      </c>
      <c r="H7" s="1"/>
      <c r="I7" s="1"/>
    </row>
    <row r="8" spans="1:9" s="5" customFormat="1" ht="12.75">
      <c r="A8" s="1"/>
      <c r="B8" s="1" t="s">
        <v>1</v>
      </c>
      <c r="C8" s="36">
        <f aca="true" t="shared" si="0" ref="C8:D10">C15</f>
        <v>0</v>
      </c>
      <c r="D8" s="36">
        <f t="shared" si="0"/>
        <v>0</v>
      </c>
      <c r="E8" s="10"/>
      <c r="F8" s="36">
        <f>F15</f>
        <v>0</v>
      </c>
      <c r="G8" s="22"/>
      <c r="H8" s="1"/>
      <c r="I8" s="1"/>
    </row>
    <row r="9" spans="1:9" s="5" customFormat="1" ht="12.75">
      <c r="A9" s="1"/>
      <c r="B9" s="1" t="s">
        <v>2</v>
      </c>
      <c r="C9" s="36">
        <f t="shared" si="0"/>
        <v>0</v>
      </c>
      <c r="D9" s="36">
        <f t="shared" si="0"/>
        <v>0</v>
      </c>
      <c r="E9" s="10"/>
      <c r="F9" s="36">
        <f>F16</f>
        <v>0</v>
      </c>
      <c r="G9" s="22"/>
      <c r="H9" s="1"/>
      <c r="I9" s="1"/>
    </row>
    <row r="10" spans="1:9" s="5" customFormat="1" ht="12.75">
      <c r="A10" s="1"/>
      <c r="B10" s="1" t="s">
        <v>3</v>
      </c>
      <c r="C10" s="36">
        <f t="shared" si="0"/>
        <v>0</v>
      </c>
      <c r="D10" s="36">
        <f t="shared" si="0"/>
        <v>0</v>
      </c>
      <c r="E10" s="10"/>
      <c r="F10" s="36">
        <f>F17</f>
        <v>0</v>
      </c>
      <c r="G10" s="22"/>
      <c r="H10" s="1"/>
      <c r="I10" s="1"/>
    </row>
    <row r="11" spans="1:9" s="5" customFormat="1" ht="12.75">
      <c r="A11" s="1"/>
      <c r="B11" s="1" t="s">
        <v>6</v>
      </c>
      <c r="C11" s="36"/>
      <c r="D11" s="39"/>
      <c r="E11" s="10"/>
      <c r="F11" s="41"/>
      <c r="G11" s="22"/>
      <c r="H11" s="1"/>
      <c r="I11" s="1"/>
    </row>
    <row r="12" spans="1:9" s="5" customFormat="1" ht="51">
      <c r="A12" s="7" t="s">
        <v>10</v>
      </c>
      <c r="B12" s="16" t="s">
        <v>221</v>
      </c>
      <c r="C12" s="35">
        <f>SUM(C14:C17)</f>
        <v>10</v>
      </c>
      <c r="D12" s="38">
        <f>SUM(D14:D16)</f>
        <v>10</v>
      </c>
      <c r="E12" s="17">
        <v>100</v>
      </c>
      <c r="F12" s="38">
        <f>SUM(F14:F17)</f>
        <v>10</v>
      </c>
      <c r="G12" s="44">
        <v>100</v>
      </c>
      <c r="H12" s="1"/>
      <c r="I12" s="1"/>
    </row>
    <row r="13" spans="1:9" s="5" customFormat="1" ht="12.75">
      <c r="A13" s="1"/>
      <c r="B13" s="1" t="s">
        <v>8</v>
      </c>
      <c r="C13" s="36"/>
      <c r="D13" s="39"/>
      <c r="E13" s="22"/>
      <c r="F13" s="39"/>
      <c r="G13" s="22"/>
      <c r="H13" s="1"/>
      <c r="I13" s="1"/>
    </row>
    <row r="14" spans="1:9" s="5" customFormat="1" ht="12.75">
      <c r="A14" s="1"/>
      <c r="B14" s="1" t="s">
        <v>0</v>
      </c>
      <c r="C14" s="36">
        <v>10</v>
      </c>
      <c r="D14" s="39">
        <v>10</v>
      </c>
      <c r="E14" s="22">
        <v>100</v>
      </c>
      <c r="F14" s="39">
        <v>10</v>
      </c>
      <c r="G14" s="22">
        <v>100</v>
      </c>
      <c r="H14" s="1"/>
      <c r="I14" s="1"/>
    </row>
    <row r="15" spans="1:9" s="5" customFormat="1" ht="12.75">
      <c r="A15" s="1"/>
      <c r="B15" s="1" t="s">
        <v>1</v>
      </c>
      <c r="C15" s="36"/>
      <c r="D15" s="39"/>
      <c r="E15" s="22"/>
      <c r="F15" s="39"/>
      <c r="G15" s="22"/>
      <c r="H15" s="1"/>
      <c r="I15" s="1"/>
    </row>
    <row r="16" spans="1:9" s="5" customFormat="1" ht="12.75">
      <c r="A16" s="1"/>
      <c r="B16" s="1" t="s">
        <v>2</v>
      </c>
      <c r="C16" s="36"/>
      <c r="D16" s="39"/>
      <c r="E16" s="22"/>
      <c r="F16" s="39"/>
      <c r="G16" s="22"/>
      <c r="H16" s="1"/>
      <c r="I16" s="1"/>
    </row>
    <row r="17" spans="1:9" s="5" customFormat="1" ht="12.75">
      <c r="A17" s="1"/>
      <c r="B17" s="1" t="s">
        <v>3</v>
      </c>
      <c r="C17" s="22"/>
      <c r="D17" s="27"/>
      <c r="E17" s="22"/>
      <c r="F17" s="39"/>
      <c r="G17" s="1"/>
      <c r="H17" s="1"/>
      <c r="I17" s="1"/>
    </row>
    <row r="18" spans="1:9" s="30" customFormat="1" ht="12.75">
      <c r="A18" s="40"/>
      <c r="B18" s="20" t="s">
        <v>48</v>
      </c>
      <c r="C18" s="39"/>
      <c r="D18" s="39"/>
      <c r="E18" s="39"/>
      <c r="F18" s="39"/>
      <c r="G18" s="26"/>
      <c r="H18" s="26"/>
      <c r="I18" s="20"/>
    </row>
    <row r="19" spans="1:9" s="30" customFormat="1" ht="38.25">
      <c r="A19" s="40"/>
      <c r="B19" s="20" t="s">
        <v>223</v>
      </c>
      <c r="C19" s="39"/>
      <c r="D19" s="39"/>
      <c r="E19" s="39"/>
      <c r="F19" s="39"/>
      <c r="G19" s="26"/>
      <c r="H19" s="42" t="s">
        <v>222</v>
      </c>
      <c r="I19" s="20"/>
    </row>
    <row r="20" spans="1:9" s="30" customFormat="1" ht="12.75">
      <c r="A20" s="40"/>
      <c r="B20" s="20" t="s">
        <v>143</v>
      </c>
      <c r="C20" s="39"/>
      <c r="D20" s="39"/>
      <c r="E20" s="39"/>
      <c r="F20" s="39"/>
      <c r="G20" s="26"/>
      <c r="H20" s="40">
        <v>39</v>
      </c>
      <c r="I20" s="40">
        <v>100</v>
      </c>
    </row>
    <row r="21" spans="1:9" s="30" customFormat="1" ht="12.75">
      <c r="A21" s="40"/>
      <c r="B21" s="20" t="s">
        <v>50</v>
      </c>
      <c r="C21" s="39"/>
      <c r="D21" s="39"/>
      <c r="E21" s="39"/>
      <c r="F21" s="39"/>
      <c r="G21" s="26"/>
      <c r="H21" s="40">
        <v>39</v>
      </c>
      <c r="I21" s="40">
        <v>100</v>
      </c>
    </row>
    <row r="22" spans="4:6" s="5" customFormat="1" ht="12.75">
      <c r="D22" s="30"/>
      <c r="F22" s="30"/>
    </row>
    <row r="23" spans="4:6" s="5" customFormat="1" ht="12.75">
      <c r="D23" s="30"/>
      <c r="F23" s="30"/>
    </row>
    <row r="24" spans="4:6" s="5" customFormat="1" ht="12.75">
      <c r="D24" s="30"/>
      <c r="F24" s="30"/>
    </row>
    <row r="25" spans="4:6" s="5" customFormat="1" ht="12.75">
      <c r="D25" s="30"/>
      <c r="F25" s="30"/>
    </row>
    <row r="26" spans="4:6" s="5" customFormat="1" ht="12.75">
      <c r="D26" s="30"/>
      <c r="F26" s="30"/>
    </row>
    <row r="27" spans="4:6" s="5" customFormat="1" ht="12.75">
      <c r="D27" s="30"/>
      <c r="F27" s="30"/>
    </row>
    <row r="28" spans="4:6" s="5" customFormat="1" ht="12.75">
      <c r="D28" s="30"/>
      <c r="F28" s="30"/>
    </row>
    <row r="29" spans="4:6" s="5" customFormat="1" ht="12.75">
      <c r="D29" s="30"/>
      <c r="F29" s="30"/>
    </row>
    <row r="30" spans="4:6" s="5" customFormat="1" ht="12.75">
      <c r="D30" s="30"/>
      <c r="F30" s="30"/>
    </row>
    <row r="31" spans="4:6" s="5" customFormat="1" ht="12.75">
      <c r="D31" s="30"/>
      <c r="F31" s="30"/>
    </row>
    <row r="32" spans="4:6" s="5" customFormat="1" ht="12.75">
      <c r="D32" s="30"/>
      <c r="F32" s="30"/>
    </row>
    <row r="33" spans="4:6" s="5" customFormat="1" ht="12.75">
      <c r="D33" s="30"/>
      <c r="F33" s="30"/>
    </row>
    <row r="34" spans="4:6" s="5" customFormat="1" ht="12.75">
      <c r="D34" s="30"/>
      <c r="F34" s="30"/>
    </row>
    <row r="35" spans="4:6" s="5" customFormat="1" ht="12.75">
      <c r="D35" s="30"/>
      <c r="F35" s="30"/>
    </row>
    <row r="36" spans="4:6" s="5" customFormat="1" ht="12.75">
      <c r="D36" s="30"/>
      <c r="F36" s="30"/>
    </row>
    <row r="37" spans="4:6" s="5" customFormat="1" ht="12.75">
      <c r="D37" s="30"/>
      <c r="F37" s="30"/>
    </row>
    <row r="38" spans="4:6" s="5" customFormat="1" ht="12.75">
      <c r="D38" s="30"/>
      <c r="F38" s="30"/>
    </row>
    <row r="39" spans="4:6" s="5" customFormat="1" ht="12.75">
      <c r="D39" s="30"/>
      <c r="F39" s="30"/>
    </row>
    <row r="40" spans="4:6" s="5" customFormat="1" ht="12.75">
      <c r="D40" s="30"/>
      <c r="F40" s="30"/>
    </row>
    <row r="41" spans="4:6" s="5" customFormat="1" ht="12.75">
      <c r="D41" s="30"/>
      <c r="F41" s="30"/>
    </row>
    <row r="42" spans="4:6" s="5" customFormat="1" ht="12.75">
      <c r="D42" s="30"/>
      <c r="F42" s="30"/>
    </row>
    <row r="43" spans="4:6" s="5" customFormat="1" ht="12.75">
      <c r="D43" s="30"/>
      <c r="F43" s="30"/>
    </row>
    <row r="44" spans="4:6" s="5" customFormat="1" ht="12.75">
      <c r="D44" s="30"/>
      <c r="F44" s="30"/>
    </row>
  </sheetData>
  <sheetProtection/>
  <mergeCells count="8">
    <mergeCell ref="A1:I1"/>
    <mergeCell ref="A3:A4"/>
    <mergeCell ref="B3:B4"/>
    <mergeCell ref="C3:C4"/>
    <mergeCell ref="D3:E3"/>
    <mergeCell ref="F3:G3"/>
    <mergeCell ref="H3:H4"/>
    <mergeCell ref="I3:I4"/>
  </mergeCells>
  <printOptions/>
  <pageMargins left="0.7086614173228347" right="0.7086614173228347" top="0.7480314960629921" bottom="0.7480314960629921" header="0.31496062992125984" footer="0.31496062992125984"/>
  <pageSetup fitToHeight="5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33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I1"/>
    </sheetView>
  </sheetViews>
  <sheetFormatPr defaultColWidth="9.00390625" defaultRowHeight="12.75" outlineLevelRow="1"/>
  <cols>
    <col min="1" max="1" width="5.25390625" style="4" customWidth="1"/>
    <col min="2" max="2" width="38.625" style="4" customWidth="1"/>
    <col min="3" max="3" width="10.25390625" style="4" customWidth="1"/>
    <col min="4" max="4" width="14.25390625" style="12" customWidth="1"/>
    <col min="5" max="7" width="13.875" style="4" customWidth="1"/>
    <col min="8" max="9" width="9.875" style="4" customWidth="1"/>
    <col min="10" max="16384" width="9.125" style="4" customWidth="1"/>
  </cols>
  <sheetData>
    <row r="1" spans="1:9" ht="21.75" customHeight="1">
      <c r="A1" s="84" t="s">
        <v>139</v>
      </c>
      <c r="B1" s="84"/>
      <c r="C1" s="84"/>
      <c r="D1" s="84"/>
      <c r="E1" s="84"/>
      <c r="F1" s="84"/>
      <c r="G1" s="84"/>
      <c r="H1" s="84"/>
      <c r="I1" s="84"/>
    </row>
    <row r="3" spans="1:9" s="3" customFormat="1" ht="29.25" customHeight="1">
      <c r="A3" s="83" t="s">
        <v>37</v>
      </c>
      <c r="B3" s="83" t="s">
        <v>38</v>
      </c>
      <c r="C3" s="83" t="s">
        <v>39</v>
      </c>
      <c r="D3" s="85" t="s">
        <v>40</v>
      </c>
      <c r="E3" s="86"/>
      <c r="F3" s="83" t="s">
        <v>41</v>
      </c>
      <c r="G3" s="83"/>
      <c r="H3" s="81" t="s">
        <v>43</v>
      </c>
      <c r="I3" s="83" t="s">
        <v>44</v>
      </c>
    </row>
    <row r="4" spans="1:9" s="6" customFormat="1" ht="40.5" customHeight="1">
      <c r="A4" s="83"/>
      <c r="B4" s="83"/>
      <c r="C4" s="83"/>
      <c r="D4" s="72" t="s">
        <v>46</v>
      </c>
      <c r="E4" s="73" t="s">
        <v>42</v>
      </c>
      <c r="F4" s="73" t="s">
        <v>46</v>
      </c>
      <c r="G4" s="73" t="s">
        <v>42</v>
      </c>
      <c r="H4" s="82"/>
      <c r="I4" s="83"/>
    </row>
    <row r="5" spans="1:9" s="8" customFormat="1" ht="57" customHeight="1">
      <c r="A5" s="7"/>
      <c r="B5" s="7" t="s">
        <v>115</v>
      </c>
      <c r="C5" s="35">
        <f>C7+C8</f>
        <v>150</v>
      </c>
      <c r="D5" s="38">
        <f>D7+D8</f>
        <v>150</v>
      </c>
      <c r="E5" s="9">
        <v>100</v>
      </c>
      <c r="F5" s="38">
        <f>F7+F8</f>
        <v>150</v>
      </c>
      <c r="G5" s="9">
        <v>100</v>
      </c>
      <c r="H5" s="9"/>
      <c r="I5" s="9"/>
    </row>
    <row r="6" spans="1:9" s="5" customFormat="1" ht="12.75">
      <c r="A6" s="1"/>
      <c r="B6" s="1" t="s">
        <v>4</v>
      </c>
      <c r="C6" s="36"/>
      <c r="D6" s="39"/>
      <c r="E6" s="10"/>
      <c r="F6" s="39"/>
      <c r="G6" s="10"/>
      <c r="H6" s="10"/>
      <c r="I6" s="10"/>
    </row>
    <row r="7" spans="1:9" s="5" customFormat="1" ht="12.75">
      <c r="A7" s="1"/>
      <c r="B7" s="1" t="s">
        <v>0</v>
      </c>
      <c r="C7" s="36">
        <f>C14+C24</f>
        <v>150</v>
      </c>
      <c r="D7" s="36">
        <f>D14+D24</f>
        <v>150</v>
      </c>
      <c r="E7" s="36">
        <v>100</v>
      </c>
      <c r="F7" s="36">
        <f>F14+F24</f>
        <v>150</v>
      </c>
      <c r="G7" s="10">
        <v>100</v>
      </c>
      <c r="H7" s="10"/>
      <c r="I7" s="10"/>
    </row>
    <row r="8" spans="1:9" s="5" customFormat="1" ht="12.75">
      <c r="A8" s="1"/>
      <c r="B8" s="1" t="s">
        <v>1</v>
      </c>
      <c r="C8" s="36">
        <f>C15+C25</f>
        <v>0</v>
      </c>
      <c r="D8" s="36">
        <f>D15+D25</f>
        <v>0</v>
      </c>
      <c r="E8" s="36">
        <f>E15+E25</f>
        <v>0</v>
      </c>
      <c r="F8" s="36">
        <f>F15+F25</f>
        <v>0</v>
      </c>
      <c r="G8" s="10">
        <v>100</v>
      </c>
      <c r="H8" s="10"/>
      <c r="I8" s="10"/>
    </row>
    <row r="9" spans="1:9" s="5" customFormat="1" ht="12.75">
      <c r="A9" s="1"/>
      <c r="B9" s="1" t="s">
        <v>2</v>
      </c>
      <c r="C9" s="36"/>
      <c r="D9" s="39"/>
      <c r="E9" s="10"/>
      <c r="F9" s="39"/>
      <c r="G9" s="10"/>
      <c r="H9" s="10"/>
      <c r="I9" s="10"/>
    </row>
    <row r="10" spans="1:9" s="5" customFormat="1" ht="12.75">
      <c r="A10" s="1"/>
      <c r="B10" s="1" t="s">
        <v>3</v>
      </c>
      <c r="C10" s="36"/>
      <c r="D10" s="39"/>
      <c r="E10" s="10"/>
      <c r="F10" s="39"/>
      <c r="G10" s="10"/>
      <c r="H10" s="10"/>
      <c r="I10" s="10"/>
    </row>
    <row r="11" spans="1:9" s="5" customFormat="1" ht="25.5">
      <c r="A11" s="1"/>
      <c r="B11" s="1" t="s">
        <v>47</v>
      </c>
      <c r="C11" s="36"/>
      <c r="D11" s="39"/>
      <c r="E11" s="10"/>
      <c r="F11" s="39"/>
      <c r="G11" s="10"/>
      <c r="H11" s="10"/>
      <c r="I11" s="10"/>
    </row>
    <row r="12" spans="1:9" s="8" customFormat="1" ht="88.5" customHeight="1">
      <c r="A12" s="32">
        <v>1</v>
      </c>
      <c r="B12" s="16" t="s">
        <v>12</v>
      </c>
      <c r="C12" s="35">
        <f>C14</f>
        <v>150</v>
      </c>
      <c r="D12" s="38">
        <f>D14</f>
        <v>150</v>
      </c>
      <c r="E12" s="9">
        <v>100</v>
      </c>
      <c r="F12" s="38">
        <f>F14</f>
        <v>150</v>
      </c>
      <c r="G12" s="9">
        <v>100</v>
      </c>
      <c r="H12" s="9"/>
      <c r="I12" s="9"/>
    </row>
    <row r="13" spans="1:9" s="5" customFormat="1" ht="12.75">
      <c r="A13" s="1"/>
      <c r="B13" s="1" t="s">
        <v>8</v>
      </c>
      <c r="C13" s="36"/>
      <c r="D13" s="39"/>
      <c r="E13" s="10"/>
      <c r="F13" s="39"/>
      <c r="G13" s="10"/>
      <c r="H13" s="10"/>
      <c r="I13" s="10"/>
    </row>
    <row r="14" spans="1:9" s="5" customFormat="1" ht="12.75">
      <c r="A14" s="1"/>
      <c r="B14" s="1" t="s">
        <v>0</v>
      </c>
      <c r="C14" s="36">
        <v>150</v>
      </c>
      <c r="D14" s="39">
        <v>150</v>
      </c>
      <c r="E14" s="10">
        <v>100</v>
      </c>
      <c r="F14" s="39">
        <v>150</v>
      </c>
      <c r="G14" s="10">
        <v>100</v>
      </c>
      <c r="H14" s="10"/>
      <c r="I14" s="10"/>
    </row>
    <row r="15" spans="1:9" s="5" customFormat="1" ht="12.75">
      <c r="A15" s="1"/>
      <c r="B15" s="1" t="s">
        <v>1</v>
      </c>
      <c r="C15" s="36"/>
      <c r="D15" s="39"/>
      <c r="E15" s="10"/>
      <c r="F15" s="39"/>
      <c r="G15" s="10"/>
      <c r="H15" s="10"/>
      <c r="I15" s="10"/>
    </row>
    <row r="16" spans="1:9" s="5" customFormat="1" ht="12.75">
      <c r="A16" s="1"/>
      <c r="B16" s="1" t="s">
        <v>2</v>
      </c>
      <c r="C16" s="36"/>
      <c r="D16" s="39"/>
      <c r="E16" s="10"/>
      <c r="F16" s="39"/>
      <c r="G16" s="10"/>
      <c r="H16" s="10"/>
      <c r="I16" s="10"/>
    </row>
    <row r="17" spans="1:9" s="5" customFormat="1" ht="12.75">
      <c r="A17" s="1"/>
      <c r="B17" s="1" t="s">
        <v>3</v>
      </c>
      <c r="C17" s="10"/>
      <c r="D17" s="26"/>
      <c r="E17" s="10"/>
      <c r="F17" s="26"/>
      <c r="G17" s="10"/>
      <c r="H17" s="10"/>
      <c r="I17" s="10"/>
    </row>
    <row r="18" spans="1:9" s="5" customFormat="1" ht="12.75">
      <c r="A18" s="32"/>
      <c r="B18" s="1" t="s">
        <v>48</v>
      </c>
      <c r="C18" s="36"/>
      <c r="D18" s="39"/>
      <c r="E18" s="36"/>
      <c r="F18" s="39"/>
      <c r="G18" s="36"/>
      <c r="H18" s="34"/>
      <c r="I18" s="1"/>
    </row>
    <row r="19" spans="1:9" s="5" customFormat="1" ht="89.25">
      <c r="A19" s="32"/>
      <c r="B19" s="1" t="s">
        <v>113</v>
      </c>
      <c r="C19" s="36"/>
      <c r="D19" s="39"/>
      <c r="E19" s="36"/>
      <c r="F19" s="39"/>
      <c r="G19" s="36"/>
      <c r="H19" s="34" t="s">
        <v>111</v>
      </c>
      <c r="I19" s="1"/>
    </row>
    <row r="20" spans="1:9" s="5" customFormat="1" ht="12.75">
      <c r="A20" s="32"/>
      <c r="B20" s="1" t="s">
        <v>109</v>
      </c>
      <c r="C20" s="36"/>
      <c r="D20" s="39"/>
      <c r="E20" s="36"/>
      <c r="F20" s="36"/>
      <c r="G20" s="36"/>
      <c r="H20" s="34"/>
      <c r="I20" s="32">
        <v>100</v>
      </c>
    </row>
    <row r="21" spans="1:9" s="5" customFormat="1" ht="12.75">
      <c r="A21" s="32"/>
      <c r="B21" s="1" t="s">
        <v>50</v>
      </c>
      <c r="C21" s="36"/>
      <c r="D21" s="39"/>
      <c r="E21" s="36"/>
      <c r="F21" s="36"/>
      <c r="G21" s="36"/>
      <c r="H21" s="34"/>
      <c r="I21" s="32">
        <v>100</v>
      </c>
    </row>
    <row r="22" spans="1:9" s="8" customFormat="1" ht="34.5" customHeight="1" hidden="1" outlineLevel="1">
      <c r="A22" s="32">
        <v>2</v>
      </c>
      <c r="B22" s="16" t="s">
        <v>112</v>
      </c>
      <c r="C22" s="35">
        <f>SUM(C23:C27)</f>
        <v>0</v>
      </c>
      <c r="D22" s="35">
        <f>SUM(D23:D27)</f>
        <v>0</v>
      </c>
      <c r="E22" s="9"/>
      <c r="F22" s="38">
        <f>SUM(F23:F27)</f>
        <v>0</v>
      </c>
      <c r="G22" s="9"/>
      <c r="H22" s="9"/>
      <c r="I22" s="9"/>
    </row>
    <row r="23" spans="1:9" s="5" customFormat="1" ht="12.75" hidden="1" outlineLevel="1">
      <c r="A23" s="1"/>
      <c r="B23" s="1" t="s">
        <v>8</v>
      </c>
      <c r="C23" s="36"/>
      <c r="D23" s="39"/>
      <c r="E23" s="10"/>
      <c r="F23" s="39"/>
      <c r="G23" s="10"/>
      <c r="H23" s="10"/>
      <c r="I23" s="10"/>
    </row>
    <row r="24" spans="1:9" s="5" customFormat="1" ht="12.75" hidden="1" outlineLevel="1">
      <c r="A24" s="1"/>
      <c r="B24" s="1" t="s">
        <v>0</v>
      </c>
      <c r="C24" s="36"/>
      <c r="D24" s="39"/>
      <c r="E24" s="10"/>
      <c r="F24" s="39"/>
      <c r="G24" s="10"/>
      <c r="H24" s="10"/>
      <c r="I24" s="10"/>
    </row>
    <row r="25" spans="1:9" s="5" customFormat="1" ht="12.75" hidden="1" outlineLevel="1">
      <c r="A25" s="1"/>
      <c r="B25" s="1" t="s">
        <v>1</v>
      </c>
      <c r="C25" s="36"/>
      <c r="D25" s="39"/>
      <c r="E25" s="54"/>
      <c r="F25" s="39"/>
      <c r="G25" s="10"/>
      <c r="H25" s="10"/>
      <c r="I25" s="10"/>
    </row>
    <row r="26" spans="1:9" s="5" customFormat="1" ht="12.75" hidden="1" outlineLevel="1">
      <c r="A26" s="1"/>
      <c r="B26" s="1" t="s">
        <v>2</v>
      </c>
      <c r="C26" s="36"/>
      <c r="D26" s="39"/>
      <c r="E26" s="10"/>
      <c r="F26" s="39"/>
      <c r="G26" s="10"/>
      <c r="H26" s="10"/>
      <c r="I26" s="10"/>
    </row>
    <row r="27" spans="1:9" s="5" customFormat="1" ht="12.75" hidden="1" outlineLevel="1">
      <c r="A27" s="1"/>
      <c r="B27" s="1" t="s">
        <v>3</v>
      </c>
      <c r="C27" s="10"/>
      <c r="D27" s="26"/>
      <c r="E27" s="10"/>
      <c r="F27" s="26"/>
      <c r="G27" s="10"/>
      <c r="H27" s="10"/>
      <c r="I27" s="10"/>
    </row>
    <row r="28" spans="1:9" s="5" customFormat="1" ht="12.75" hidden="1" outlineLevel="1">
      <c r="A28" s="32"/>
      <c r="B28" s="1" t="s">
        <v>48</v>
      </c>
      <c r="C28" s="36"/>
      <c r="D28" s="39"/>
      <c r="E28" s="36"/>
      <c r="F28" s="39"/>
      <c r="G28" s="36"/>
      <c r="H28" s="34"/>
      <c r="I28" s="1"/>
    </row>
    <row r="29" spans="1:9" s="5" customFormat="1" ht="25.5" hidden="1" outlineLevel="1">
      <c r="A29" s="32"/>
      <c r="B29" s="1" t="s">
        <v>114</v>
      </c>
      <c r="C29" s="36"/>
      <c r="D29" s="39"/>
      <c r="E29" s="36"/>
      <c r="F29" s="39"/>
      <c r="G29" s="36"/>
      <c r="H29" s="34"/>
      <c r="I29" s="1"/>
    </row>
    <row r="30" spans="1:9" s="5" customFormat="1" ht="12.75" hidden="1" outlineLevel="1">
      <c r="A30" s="32"/>
      <c r="B30" s="1" t="s">
        <v>109</v>
      </c>
      <c r="C30" s="36"/>
      <c r="D30" s="39"/>
      <c r="E30" s="36"/>
      <c r="F30" s="36"/>
      <c r="G30" s="36"/>
      <c r="H30" s="34"/>
      <c r="I30" s="32"/>
    </row>
    <row r="31" spans="1:9" s="5" customFormat="1" ht="12.75" hidden="1" outlineLevel="1">
      <c r="A31" s="32"/>
      <c r="B31" s="1" t="s">
        <v>50</v>
      </c>
      <c r="C31" s="36"/>
      <c r="D31" s="39"/>
      <c r="E31" s="36"/>
      <c r="F31" s="36"/>
      <c r="G31" s="36"/>
      <c r="H31" s="34"/>
      <c r="I31" s="32"/>
    </row>
    <row r="32" ht="15.75" collapsed="1"/>
    <row r="33" spans="1:9" ht="30.75" customHeight="1">
      <c r="A33" s="80"/>
      <c r="B33" s="80"/>
      <c r="C33" s="80"/>
      <c r="D33" s="80"/>
      <c r="E33" s="80"/>
      <c r="F33" s="80"/>
      <c r="G33" s="80"/>
      <c r="H33" s="80"/>
      <c r="I33" s="80"/>
    </row>
  </sheetData>
  <sheetProtection/>
  <mergeCells count="9">
    <mergeCell ref="A33:I33"/>
    <mergeCell ref="H3:H4"/>
    <mergeCell ref="I3:I4"/>
    <mergeCell ref="A1:I1"/>
    <mergeCell ref="A3:A4"/>
    <mergeCell ref="B3:B4"/>
    <mergeCell ref="C3:C4"/>
    <mergeCell ref="D3:E3"/>
    <mergeCell ref="F3:G3"/>
  </mergeCells>
  <printOptions/>
  <pageMargins left="0.7086614173228347" right="0.7086614173228347" top="0.7480314960629921" bottom="0.35433070866141736" header="0.31496062992125984" footer="0.31496062992125984"/>
  <pageSetup fitToHeight="1" fitToWidth="1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56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3" sqref="A3:I4"/>
    </sheetView>
  </sheetViews>
  <sheetFormatPr defaultColWidth="9.00390625" defaultRowHeight="12.75"/>
  <cols>
    <col min="1" max="1" width="5.875" style="33" customWidth="1"/>
    <col min="2" max="2" width="37.375" style="4" customWidth="1"/>
    <col min="3" max="3" width="14.625" style="4" customWidth="1"/>
    <col min="4" max="4" width="12.625" style="4" customWidth="1"/>
    <col min="5" max="5" width="11.625" style="4" customWidth="1"/>
    <col min="6" max="6" width="11.25390625" style="12" customWidth="1"/>
    <col min="7" max="7" width="9.25390625" style="12" customWidth="1"/>
    <col min="8" max="8" width="9.25390625" style="4" customWidth="1"/>
    <col min="9" max="9" width="11.625" style="12" customWidth="1"/>
    <col min="10" max="10" width="16.375" style="4" customWidth="1"/>
    <col min="11" max="16384" width="9.125" style="4" customWidth="1"/>
  </cols>
  <sheetData>
    <row r="1" spans="1:10" ht="15.75" customHeight="1">
      <c r="A1" s="84" t="s">
        <v>139</v>
      </c>
      <c r="B1" s="84"/>
      <c r="C1" s="84"/>
      <c r="D1" s="84"/>
      <c r="E1" s="84"/>
      <c r="F1" s="84"/>
      <c r="G1" s="84"/>
      <c r="H1" s="84"/>
      <c r="I1" s="84"/>
      <c r="J1" s="6"/>
    </row>
    <row r="3" spans="1:9" s="3" customFormat="1" ht="29.25" customHeight="1">
      <c r="A3" s="83" t="s">
        <v>37</v>
      </c>
      <c r="B3" s="83" t="s">
        <v>38</v>
      </c>
      <c r="C3" s="83" t="s">
        <v>39</v>
      </c>
      <c r="D3" s="85" t="s">
        <v>40</v>
      </c>
      <c r="E3" s="86"/>
      <c r="F3" s="75" t="s">
        <v>41</v>
      </c>
      <c r="G3" s="75"/>
      <c r="H3" s="81" t="s">
        <v>43</v>
      </c>
      <c r="I3" s="75" t="s">
        <v>44</v>
      </c>
    </row>
    <row r="4" spans="1:9" s="6" customFormat="1" ht="40.5" customHeight="1">
      <c r="A4" s="83"/>
      <c r="B4" s="83"/>
      <c r="C4" s="83"/>
      <c r="D4" s="72" t="s">
        <v>46</v>
      </c>
      <c r="E4" s="73" t="s">
        <v>42</v>
      </c>
      <c r="F4" s="72" t="s">
        <v>46</v>
      </c>
      <c r="G4" s="72" t="s">
        <v>42</v>
      </c>
      <c r="H4" s="82"/>
      <c r="I4" s="75"/>
    </row>
    <row r="5" spans="1:9" s="8" customFormat="1" ht="54.75" customHeight="1">
      <c r="A5" s="2"/>
      <c r="B5" s="7" t="s">
        <v>52</v>
      </c>
      <c r="C5" s="35">
        <f>SUM(C7:C10)</f>
        <v>18300.788</v>
      </c>
      <c r="D5" s="35">
        <f>SUM(D7:D10)</f>
        <v>14084.818000000001</v>
      </c>
      <c r="E5" s="35">
        <f>D5/C5*100</f>
        <v>76.96290454815389</v>
      </c>
      <c r="F5" s="38">
        <f>SUM(F7:F10)</f>
        <v>7057.829</v>
      </c>
      <c r="G5" s="19">
        <f>F5/C5*100</f>
        <v>38.565710940971506</v>
      </c>
      <c r="H5" s="9"/>
      <c r="I5" s="19"/>
    </row>
    <row r="6" spans="1:10" s="5" customFormat="1" ht="12.75">
      <c r="A6" s="32"/>
      <c r="B6" s="1" t="s">
        <v>4</v>
      </c>
      <c r="C6" s="36"/>
      <c r="D6" s="36"/>
      <c r="E6" s="35"/>
      <c r="F6" s="39"/>
      <c r="G6" s="19"/>
      <c r="H6" s="11"/>
      <c r="I6" s="26"/>
      <c r="J6" s="48"/>
    </row>
    <row r="7" spans="1:9" s="5" customFormat="1" ht="12.75">
      <c r="A7" s="32"/>
      <c r="B7" s="1" t="s">
        <v>0</v>
      </c>
      <c r="C7" s="36">
        <f>C14+C24+C34+C44</f>
        <v>1044.788</v>
      </c>
      <c r="D7" s="36">
        <f>D14+D24+D34+D44</f>
        <v>624.618</v>
      </c>
      <c r="E7" s="35">
        <f>D7/C7*100</f>
        <v>59.784185882686245</v>
      </c>
      <c r="F7" s="36">
        <f>F14+F24+F34+F44</f>
        <v>57.829</v>
      </c>
      <c r="G7" s="19">
        <f>F7/C7*100</f>
        <v>5.534998487731483</v>
      </c>
      <c r="H7" s="10"/>
      <c r="I7" s="26"/>
    </row>
    <row r="8" spans="1:9" s="5" customFormat="1" ht="12.75">
      <c r="A8" s="32"/>
      <c r="B8" s="1" t="s">
        <v>1</v>
      </c>
      <c r="C8" s="36">
        <f aca="true" t="shared" si="0" ref="C8:G10">C15+C25+C35+C45</f>
        <v>17256</v>
      </c>
      <c r="D8" s="36">
        <f t="shared" si="0"/>
        <v>13460.2</v>
      </c>
      <c r="E8" s="35">
        <f>D8/C8*100</f>
        <v>78.00301344459899</v>
      </c>
      <c r="F8" s="36">
        <f t="shared" si="0"/>
        <v>7000</v>
      </c>
      <c r="G8" s="19">
        <f>F8/C8*100</f>
        <v>40.56560037088549</v>
      </c>
      <c r="H8" s="10"/>
      <c r="I8" s="26"/>
    </row>
    <row r="9" spans="1:9" s="5" customFormat="1" ht="12.75">
      <c r="A9" s="32"/>
      <c r="B9" s="1" t="s">
        <v>2</v>
      </c>
      <c r="C9" s="36">
        <f t="shared" si="0"/>
        <v>0</v>
      </c>
      <c r="D9" s="36">
        <f t="shared" si="0"/>
        <v>0</v>
      </c>
      <c r="E9" s="36">
        <f t="shared" si="0"/>
        <v>0</v>
      </c>
      <c r="F9" s="36">
        <f t="shared" si="0"/>
        <v>0</v>
      </c>
      <c r="G9" s="36">
        <f t="shared" si="0"/>
        <v>0</v>
      </c>
      <c r="H9" s="10"/>
      <c r="I9" s="26"/>
    </row>
    <row r="10" spans="1:9" s="5" customFormat="1" ht="12.75">
      <c r="A10" s="32"/>
      <c r="B10" s="1" t="s">
        <v>3</v>
      </c>
      <c r="C10" s="36">
        <f t="shared" si="0"/>
        <v>0</v>
      </c>
      <c r="D10" s="36">
        <f t="shared" si="0"/>
        <v>0</v>
      </c>
      <c r="E10" s="36">
        <f t="shared" si="0"/>
        <v>0</v>
      </c>
      <c r="F10" s="36">
        <f t="shared" si="0"/>
        <v>0</v>
      </c>
      <c r="G10" s="36">
        <f t="shared" si="0"/>
        <v>0</v>
      </c>
      <c r="H10" s="10"/>
      <c r="I10" s="26"/>
    </row>
    <row r="11" spans="1:9" s="5" customFormat="1" ht="25.5">
      <c r="A11" s="32"/>
      <c r="B11" s="1" t="s">
        <v>47</v>
      </c>
      <c r="C11" s="36"/>
      <c r="D11" s="36"/>
      <c r="E11" s="36"/>
      <c r="F11" s="41"/>
      <c r="G11" s="41"/>
      <c r="H11" s="11"/>
      <c r="I11" s="26"/>
    </row>
    <row r="12" spans="1:9" s="8" customFormat="1" ht="50.25" customHeight="1">
      <c r="A12" s="32">
        <v>1</v>
      </c>
      <c r="B12" s="16" t="s">
        <v>116</v>
      </c>
      <c r="C12" s="35">
        <f>SUM(C14:C15)</f>
        <v>7370</v>
      </c>
      <c r="D12" s="35">
        <f>SUM(D14:D17)</f>
        <v>3204.234</v>
      </c>
      <c r="E12" s="60">
        <f>D12/C12*100</f>
        <v>43.47671641791045</v>
      </c>
      <c r="F12" s="38">
        <f>SUM(F14:F15)</f>
        <v>7016.033</v>
      </c>
      <c r="G12" s="26">
        <f>F12/C12*100</f>
        <v>95.19719131614654</v>
      </c>
      <c r="H12" s="10" t="s">
        <v>158</v>
      </c>
      <c r="I12" s="19"/>
    </row>
    <row r="13" spans="1:9" s="5" customFormat="1" ht="12.75">
      <c r="A13" s="32"/>
      <c r="B13" s="1" t="s">
        <v>8</v>
      </c>
      <c r="C13" s="36"/>
      <c r="D13" s="36"/>
      <c r="E13" s="60"/>
      <c r="F13" s="39"/>
      <c r="G13" s="26"/>
      <c r="H13" s="10"/>
      <c r="I13" s="26"/>
    </row>
    <row r="14" spans="1:9" s="5" customFormat="1" ht="12.75">
      <c r="A14" s="32"/>
      <c r="B14" s="1" t="s">
        <v>0</v>
      </c>
      <c r="C14" s="36">
        <v>370</v>
      </c>
      <c r="D14" s="36">
        <v>0.034</v>
      </c>
      <c r="E14" s="60">
        <f>D14/C14*100</f>
        <v>0.00918918918918919</v>
      </c>
      <c r="F14" s="36">
        <v>16.033</v>
      </c>
      <c r="G14" s="26">
        <f>F14/C14*100</f>
        <v>4.333243243243244</v>
      </c>
      <c r="H14" s="10"/>
      <c r="I14" s="26"/>
    </row>
    <row r="15" spans="1:9" s="5" customFormat="1" ht="12.75">
      <c r="A15" s="32"/>
      <c r="B15" s="1" t="s">
        <v>1</v>
      </c>
      <c r="C15" s="36">
        <v>7000</v>
      </c>
      <c r="D15" s="36">
        <v>3204.2</v>
      </c>
      <c r="E15" s="60">
        <f>D15/C15*100</f>
        <v>45.77428571428571</v>
      </c>
      <c r="F15" s="36">
        <v>7000</v>
      </c>
      <c r="G15" s="26">
        <f>F15/C15*100</f>
        <v>100</v>
      </c>
      <c r="H15" s="10"/>
      <c r="I15" s="26"/>
    </row>
    <row r="16" spans="1:9" s="5" customFormat="1" ht="12.75">
      <c r="A16" s="32"/>
      <c r="B16" s="1" t="s">
        <v>2</v>
      </c>
      <c r="C16" s="36"/>
      <c r="D16" s="36"/>
      <c r="E16" s="36"/>
      <c r="F16" s="39"/>
      <c r="G16" s="39"/>
      <c r="H16" s="10"/>
      <c r="I16" s="26"/>
    </row>
    <row r="17" spans="1:9" s="5" customFormat="1" ht="12.75">
      <c r="A17" s="32"/>
      <c r="B17" s="1" t="s">
        <v>3</v>
      </c>
      <c r="C17" s="36"/>
      <c r="D17" s="36"/>
      <c r="E17" s="36"/>
      <c r="F17" s="39"/>
      <c r="G17" s="39"/>
      <c r="H17" s="10"/>
      <c r="I17" s="26"/>
    </row>
    <row r="18" spans="1:9" s="5" customFormat="1" ht="12.75">
      <c r="A18" s="32"/>
      <c r="B18" s="1" t="s">
        <v>48</v>
      </c>
      <c r="C18" s="36"/>
      <c r="D18" s="39"/>
      <c r="E18" s="36"/>
      <c r="F18" s="39"/>
      <c r="G18" s="39"/>
      <c r="H18" s="34"/>
      <c r="I18" s="20"/>
    </row>
    <row r="19" spans="1:9" s="5" customFormat="1" ht="54.75" customHeight="1">
      <c r="A19" s="32"/>
      <c r="B19" s="1" t="s">
        <v>117</v>
      </c>
      <c r="C19" s="36"/>
      <c r="D19" s="39"/>
      <c r="E19" s="36"/>
      <c r="F19" s="39"/>
      <c r="G19" s="39"/>
      <c r="H19" s="34" t="s">
        <v>118</v>
      </c>
      <c r="I19" s="20"/>
    </row>
    <row r="20" spans="1:9" s="5" customFormat="1" ht="12.75">
      <c r="A20" s="32"/>
      <c r="B20" s="1" t="s">
        <v>143</v>
      </c>
      <c r="C20" s="36"/>
      <c r="D20" s="39"/>
      <c r="E20" s="36"/>
      <c r="F20" s="39"/>
      <c r="G20" s="39"/>
      <c r="H20" s="34"/>
      <c r="I20" s="40">
        <v>100</v>
      </c>
    </row>
    <row r="21" spans="1:9" s="5" customFormat="1" ht="12.75">
      <c r="A21" s="32"/>
      <c r="B21" s="1" t="s">
        <v>50</v>
      </c>
      <c r="C21" s="36"/>
      <c r="D21" s="39"/>
      <c r="E21" s="36"/>
      <c r="F21" s="39"/>
      <c r="G21" s="39"/>
      <c r="H21" s="34"/>
      <c r="I21" s="40">
        <v>95.2</v>
      </c>
    </row>
    <row r="22" spans="1:9" s="5" customFormat="1" ht="51">
      <c r="A22" s="32"/>
      <c r="B22" s="7" t="s">
        <v>151</v>
      </c>
      <c r="C22" s="35">
        <f>SUM(C24:C27)</f>
        <v>10838.788</v>
      </c>
      <c r="D22" s="35">
        <f>SUM(D24:D27)</f>
        <v>10838.788</v>
      </c>
      <c r="E22" s="36"/>
      <c r="F22" s="36">
        <f>SUM(F24:F27)</f>
        <v>0</v>
      </c>
      <c r="G22" s="36"/>
      <c r="H22" s="34"/>
      <c r="I22" s="40"/>
    </row>
    <row r="23" spans="1:9" s="5" customFormat="1" ht="12.75">
      <c r="A23" s="32"/>
      <c r="B23" s="1" t="s">
        <v>8</v>
      </c>
      <c r="C23" s="36"/>
      <c r="D23" s="39"/>
      <c r="E23" s="36"/>
      <c r="F23" s="39"/>
      <c r="G23" s="39"/>
      <c r="H23" s="34"/>
      <c r="I23" s="40"/>
    </row>
    <row r="24" spans="1:9" s="5" customFormat="1" ht="12.75">
      <c r="A24" s="32"/>
      <c r="B24" s="1" t="s">
        <v>0</v>
      </c>
      <c r="C24" s="36">
        <v>582.788</v>
      </c>
      <c r="D24" s="39">
        <v>582.788</v>
      </c>
      <c r="E24" s="36"/>
      <c r="F24" s="39"/>
      <c r="G24" s="39"/>
      <c r="H24" s="34"/>
      <c r="I24" s="40"/>
    </row>
    <row r="25" spans="1:9" s="5" customFormat="1" ht="12.75">
      <c r="A25" s="32"/>
      <c r="B25" s="1" t="s">
        <v>1</v>
      </c>
      <c r="C25" s="36">
        <v>10256</v>
      </c>
      <c r="D25" s="39">
        <v>10256</v>
      </c>
      <c r="E25" s="36"/>
      <c r="F25" s="39"/>
      <c r="G25" s="39"/>
      <c r="H25" s="34"/>
      <c r="I25" s="40"/>
    </row>
    <row r="26" spans="1:9" s="5" customFormat="1" ht="12.75">
      <c r="A26" s="32"/>
      <c r="B26" s="1" t="s">
        <v>2</v>
      </c>
      <c r="C26" s="36"/>
      <c r="D26" s="39"/>
      <c r="E26" s="36"/>
      <c r="F26" s="39"/>
      <c r="G26" s="39"/>
      <c r="H26" s="34"/>
      <c r="I26" s="40"/>
    </row>
    <row r="27" spans="1:9" s="5" customFormat="1" ht="12.75">
      <c r="A27" s="32"/>
      <c r="B27" s="1" t="s">
        <v>3</v>
      </c>
      <c r="C27" s="36"/>
      <c r="D27" s="39"/>
      <c r="E27" s="36"/>
      <c r="F27" s="39"/>
      <c r="G27" s="39"/>
      <c r="H27" s="34"/>
      <c r="I27" s="40"/>
    </row>
    <row r="28" spans="1:9" s="5" customFormat="1" ht="12.75">
      <c r="A28" s="32"/>
      <c r="B28" s="1" t="s">
        <v>48</v>
      </c>
      <c r="C28" s="36"/>
      <c r="D28" s="39"/>
      <c r="E28" s="36"/>
      <c r="F28" s="39"/>
      <c r="G28" s="39"/>
      <c r="H28" s="34"/>
      <c r="I28" s="40"/>
    </row>
    <row r="29" spans="1:9" s="5" customFormat="1" ht="25.5">
      <c r="A29" s="32"/>
      <c r="B29" s="1" t="s">
        <v>117</v>
      </c>
      <c r="C29" s="36"/>
      <c r="D29" s="39"/>
      <c r="E29" s="36"/>
      <c r="F29" s="39"/>
      <c r="G29" s="39"/>
      <c r="H29" s="34"/>
      <c r="I29" s="40"/>
    </row>
    <row r="30" spans="1:9" s="5" customFormat="1" ht="12.75">
      <c r="A30" s="32"/>
      <c r="B30" s="1" t="s">
        <v>143</v>
      </c>
      <c r="C30" s="36"/>
      <c r="D30" s="39"/>
      <c r="E30" s="36"/>
      <c r="F30" s="39"/>
      <c r="G30" s="39"/>
      <c r="H30" s="34"/>
      <c r="I30" s="40"/>
    </row>
    <row r="31" spans="1:9" s="5" customFormat="1" ht="12.75">
      <c r="A31" s="32"/>
      <c r="B31" s="1" t="s">
        <v>50</v>
      </c>
      <c r="C31" s="36"/>
      <c r="D31" s="39"/>
      <c r="E31" s="36"/>
      <c r="F31" s="39"/>
      <c r="G31" s="39"/>
      <c r="H31" s="34"/>
      <c r="I31" s="40"/>
    </row>
    <row r="32" spans="1:9" s="8" customFormat="1" ht="42" customHeight="1">
      <c r="A32" s="32">
        <v>2</v>
      </c>
      <c r="B32" s="16" t="s">
        <v>152</v>
      </c>
      <c r="C32" s="35">
        <f>C34+C35</f>
        <v>42</v>
      </c>
      <c r="D32" s="35">
        <f>D34+D35</f>
        <v>41.796</v>
      </c>
      <c r="E32" s="35">
        <v>100</v>
      </c>
      <c r="F32" s="38">
        <f>F34+F35</f>
        <v>41.796</v>
      </c>
      <c r="G32" s="19">
        <v>100</v>
      </c>
      <c r="H32" s="9"/>
      <c r="I32" s="19"/>
    </row>
    <row r="33" spans="1:9" s="5" customFormat="1" ht="12.75">
      <c r="A33" s="32"/>
      <c r="B33" s="1" t="s">
        <v>8</v>
      </c>
      <c r="C33" s="36"/>
      <c r="D33" s="36"/>
      <c r="E33" s="36"/>
      <c r="F33" s="39"/>
      <c r="G33" s="39"/>
      <c r="H33" s="10"/>
      <c r="I33" s="26"/>
    </row>
    <row r="34" spans="1:9" s="5" customFormat="1" ht="12.75">
      <c r="A34" s="32"/>
      <c r="B34" s="1" t="s">
        <v>0</v>
      </c>
      <c r="C34" s="36">
        <v>42</v>
      </c>
      <c r="D34" s="36">
        <v>41.796</v>
      </c>
      <c r="E34" s="54">
        <f>D34/C34*100</f>
        <v>99.5142857142857</v>
      </c>
      <c r="F34" s="36">
        <v>41.796</v>
      </c>
      <c r="G34" s="39">
        <v>100</v>
      </c>
      <c r="H34" s="10"/>
      <c r="I34" s="26"/>
    </row>
    <row r="35" spans="1:9" s="5" customFormat="1" ht="12.75">
      <c r="A35" s="32"/>
      <c r="B35" s="1" t="s">
        <v>1</v>
      </c>
      <c r="C35" s="36"/>
      <c r="D35" s="36"/>
      <c r="E35" s="36"/>
      <c r="F35" s="36"/>
      <c r="G35" s="39"/>
      <c r="H35" s="10"/>
      <c r="I35" s="26"/>
    </row>
    <row r="36" spans="1:9" s="5" customFormat="1" ht="12.75">
      <c r="A36" s="32"/>
      <c r="B36" s="1" t="s">
        <v>2</v>
      </c>
      <c r="C36" s="36"/>
      <c r="D36" s="36"/>
      <c r="E36" s="36"/>
      <c r="F36" s="39"/>
      <c r="G36" s="39"/>
      <c r="H36" s="10"/>
      <c r="I36" s="26"/>
    </row>
    <row r="37" spans="1:9" s="5" customFormat="1" ht="12.75">
      <c r="A37" s="32"/>
      <c r="B37" s="1" t="s">
        <v>3</v>
      </c>
      <c r="C37" s="36"/>
      <c r="D37" s="36"/>
      <c r="E37" s="36"/>
      <c r="F37" s="39"/>
      <c r="G37" s="39"/>
      <c r="H37" s="10"/>
      <c r="I37" s="26"/>
    </row>
    <row r="38" spans="1:9" s="5" customFormat="1" ht="12.75">
      <c r="A38" s="32"/>
      <c r="B38" s="1" t="s">
        <v>48</v>
      </c>
      <c r="C38" s="36"/>
      <c r="D38" s="39"/>
      <c r="E38" s="36"/>
      <c r="F38" s="39"/>
      <c r="G38" s="39"/>
      <c r="H38" s="34"/>
      <c r="I38" s="20"/>
    </row>
    <row r="39" spans="1:9" s="5" customFormat="1" ht="36" customHeight="1">
      <c r="A39" s="32"/>
      <c r="B39" s="1" t="s">
        <v>119</v>
      </c>
      <c r="C39" s="36"/>
      <c r="D39" s="39"/>
      <c r="E39" s="36"/>
      <c r="F39" s="39"/>
      <c r="G39" s="39"/>
      <c r="H39" s="34" t="s">
        <v>153</v>
      </c>
      <c r="I39" s="20"/>
    </row>
    <row r="40" spans="1:9" s="5" customFormat="1" ht="12.75">
      <c r="A40" s="32"/>
      <c r="B40" s="1" t="s">
        <v>143</v>
      </c>
      <c r="C40" s="36"/>
      <c r="D40" s="39"/>
      <c r="E40" s="36"/>
      <c r="F40" s="39"/>
      <c r="G40" s="39"/>
      <c r="H40" s="34"/>
      <c r="I40" s="40">
        <v>100</v>
      </c>
    </row>
    <row r="41" spans="1:9" s="5" customFormat="1" ht="12.75">
      <c r="A41" s="32"/>
      <c r="B41" s="1" t="s">
        <v>50</v>
      </c>
      <c r="C41" s="36"/>
      <c r="D41" s="39"/>
      <c r="E41" s="36"/>
      <c r="F41" s="39"/>
      <c r="G41" s="39"/>
      <c r="H41" s="34"/>
      <c r="I41" s="40">
        <v>100</v>
      </c>
    </row>
    <row r="42" spans="1:9" s="8" customFormat="1" ht="27" customHeight="1">
      <c r="A42" s="32">
        <v>3</v>
      </c>
      <c r="B42" s="16" t="s">
        <v>150</v>
      </c>
      <c r="C42" s="35">
        <f>C44+C45</f>
        <v>50</v>
      </c>
      <c r="D42" s="35">
        <f>D44+D45</f>
        <v>0</v>
      </c>
      <c r="E42" s="35">
        <f>D42/C42*100</f>
        <v>0</v>
      </c>
      <c r="F42" s="38">
        <f>F44+F45</f>
        <v>0</v>
      </c>
      <c r="G42" s="19">
        <f>F42/C42*100</f>
        <v>0</v>
      </c>
      <c r="H42" s="9"/>
      <c r="I42" s="19"/>
    </row>
    <row r="43" spans="1:9" s="5" customFormat="1" ht="12.75">
      <c r="A43" s="32"/>
      <c r="B43" s="1" t="s">
        <v>8</v>
      </c>
      <c r="C43" s="36"/>
      <c r="D43" s="36"/>
      <c r="E43" s="36"/>
      <c r="F43" s="39"/>
      <c r="G43" s="26"/>
      <c r="H43" s="10"/>
      <c r="I43" s="26"/>
    </row>
    <row r="44" spans="1:9" s="5" customFormat="1" ht="12.75">
      <c r="A44" s="32"/>
      <c r="B44" s="1" t="s">
        <v>0</v>
      </c>
      <c r="C44" s="36">
        <v>50</v>
      </c>
      <c r="D44" s="36"/>
      <c r="E44" s="36">
        <f>D44/C44*100</f>
        <v>0</v>
      </c>
      <c r="F44" s="39"/>
      <c r="G44" s="26">
        <f>F44/C44*100</f>
        <v>0</v>
      </c>
      <c r="H44" s="10"/>
      <c r="I44" s="26"/>
    </row>
    <row r="45" spans="1:9" s="5" customFormat="1" ht="12.75">
      <c r="A45" s="32"/>
      <c r="B45" s="1" t="s">
        <v>1</v>
      </c>
      <c r="C45" s="36"/>
      <c r="D45" s="36"/>
      <c r="E45" s="36"/>
      <c r="F45" s="39"/>
      <c r="G45" s="26"/>
      <c r="H45" s="10"/>
      <c r="I45" s="26"/>
    </row>
    <row r="46" spans="1:9" s="5" customFormat="1" ht="12.75">
      <c r="A46" s="32"/>
      <c r="B46" s="1" t="s">
        <v>2</v>
      </c>
      <c r="C46" s="36"/>
      <c r="D46" s="36"/>
      <c r="E46" s="36"/>
      <c r="F46" s="39"/>
      <c r="G46" s="26"/>
      <c r="H46" s="10"/>
      <c r="I46" s="26"/>
    </row>
    <row r="47" spans="1:9" s="5" customFormat="1" ht="12.75">
      <c r="A47" s="32"/>
      <c r="B47" s="1" t="s">
        <v>3</v>
      </c>
      <c r="C47" s="36"/>
      <c r="D47" s="36"/>
      <c r="E47" s="36"/>
      <c r="F47" s="39"/>
      <c r="G47" s="39"/>
      <c r="H47" s="10"/>
      <c r="I47" s="26"/>
    </row>
    <row r="48" spans="1:9" s="5" customFormat="1" ht="12.75">
      <c r="A48" s="32"/>
      <c r="B48" s="1" t="s">
        <v>48</v>
      </c>
      <c r="C48" s="36"/>
      <c r="D48" s="39"/>
      <c r="E48" s="36"/>
      <c r="F48" s="39"/>
      <c r="G48" s="39"/>
      <c r="H48" s="34"/>
      <c r="I48" s="20"/>
    </row>
    <row r="49" spans="1:9" s="5" customFormat="1" ht="39" customHeight="1">
      <c r="A49" s="32"/>
      <c r="B49" s="1" t="s">
        <v>154</v>
      </c>
      <c r="C49" s="36"/>
      <c r="D49" s="39"/>
      <c r="E49" s="36"/>
      <c r="F49" s="39"/>
      <c r="G49" s="39"/>
      <c r="H49" s="34" t="s">
        <v>156</v>
      </c>
      <c r="I49" s="20"/>
    </row>
    <row r="50" spans="1:9" s="5" customFormat="1" ht="12.75">
      <c r="A50" s="32"/>
      <c r="B50" s="1" t="s">
        <v>143</v>
      </c>
      <c r="C50" s="36"/>
      <c r="D50" s="39"/>
      <c r="E50" s="36"/>
      <c r="F50" s="39"/>
      <c r="G50" s="39"/>
      <c r="H50" s="34"/>
      <c r="I50" s="40">
        <v>100</v>
      </c>
    </row>
    <row r="51" spans="1:9" s="5" customFormat="1" ht="12.75">
      <c r="A51" s="32"/>
      <c r="B51" s="1" t="s">
        <v>50</v>
      </c>
      <c r="C51" s="36"/>
      <c r="D51" s="39"/>
      <c r="E51" s="36"/>
      <c r="F51" s="39"/>
      <c r="G51" s="39"/>
      <c r="H51" s="34"/>
      <c r="I51" s="40">
        <v>0</v>
      </c>
    </row>
    <row r="52" spans="3:7" ht="15.75">
      <c r="C52" s="37"/>
      <c r="D52" s="37"/>
      <c r="E52" s="37"/>
      <c r="F52" s="50"/>
      <c r="G52" s="50"/>
    </row>
    <row r="53" spans="1:9" ht="102.75" customHeight="1">
      <c r="A53" s="87" t="s">
        <v>155</v>
      </c>
      <c r="B53" s="87"/>
      <c r="C53" s="87"/>
      <c r="D53" s="87"/>
      <c r="E53" s="87"/>
      <c r="F53" s="87"/>
      <c r="G53" s="87"/>
      <c r="H53" s="87"/>
      <c r="I53" s="87"/>
    </row>
    <row r="54" spans="3:7" ht="15.75">
      <c r="C54" s="37"/>
      <c r="D54" s="37"/>
      <c r="E54" s="37"/>
      <c r="F54" s="50"/>
      <c r="G54" s="50"/>
    </row>
    <row r="55" spans="3:7" ht="15.75">
      <c r="C55" s="37"/>
      <c r="D55" s="37"/>
      <c r="E55" s="37"/>
      <c r="F55" s="50"/>
      <c r="G55" s="50"/>
    </row>
    <row r="56" spans="3:7" ht="15.75">
      <c r="C56" s="37"/>
      <c r="D56" s="37"/>
      <c r="E56" s="37"/>
      <c r="F56" s="50"/>
      <c r="G56" s="50"/>
    </row>
  </sheetData>
  <sheetProtection/>
  <mergeCells count="9">
    <mergeCell ref="A53:I53"/>
    <mergeCell ref="H3:H4"/>
    <mergeCell ref="I3:I4"/>
    <mergeCell ref="A1:I1"/>
    <mergeCell ref="A3:A4"/>
    <mergeCell ref="B3:B4"/>
    <mergeCell ref="C3:C4"/>
    <mergeCell ref="D3:E3"/>
    <mergeCell ref="F3:G3"/>
  </mergeCells>
  <printOptions/>
  <pageMargins left="0.7086614173228347" right="0.7086614173228347" top="0.7480314960629921" bottom="0.35433070866141736" header="0.31496062992125984" footer="0.31496062992125984"/>
  <pageSetup fitToHeight="11" fitToWidth="1" horizontalDpi="600" verticalDpi="60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121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I32" sqref="I32"/>
    </sheetView>
  </sheetViews>
  <sheetFormatPr defaultColWidth="9.00390625" defaultRowHeight="12.75" outlineLevelRow="1"/>
  <cols>
    <col min="1" max="1" width="7.375" style="33" customWidth="1"/>
    <col min="2" max="2" width="40.375" style="4" customWidth="1"/>
    <col min="3" max="3" width="19.00390625" style="4" customWidth="1"/>
    <col min="4" max="4" width="16.125" style="4" customWidth="1"/>
    <col min="5" max="5" width="17.125" style="4" customWidth="1"/>
    <col min="6" max="6" width="15.625" style="12" customWidth="1"/>
    <col min="7" max="7" width="13.875" style="12" customWidth="1"/>
    <col min="8" max="8" width="15.625" style="4" customWidth="1"/>
    <col min="9" max="9" width="21.25390625" style="5" customWidth="1"/>
    <col min="10" max="10" width="16.375" style="4" customWidth="1"/>
    <col min="11" max="16384" width="9.125" style="4" customWidth="1"/>
  </cols>
  <sheetData>
    <row r="1" spans="1:10" ht="15.75" customHeight="1">
      <c r="A1" s="74" t="s">
        <v>139</v>
      </c>
      <c r="B1" s="74"/>
      <c r="C1" s="74"/>
      <c r="D1" s="74"/>
      <c r="E1" s="74"/>
      <c r="F1" s="74"/>
      <c r="G1" s="74"/>
      <c r="H1" s="74"/>
      <c r="I1" s="74"/>
      <c r="J1" s="6"/>
    </row>
    <row r="3" spans="1:9" s="24" customFormat="1" ht="29.25" customHeight="1">
      <c r="A3" s="90" t="s">
        <v>37</v>
      </c>
      <c r="B3" s="90" t="s">
        <v>38</v>
      </c>
      <c r="C3" s="90" t="s">
        <v>39</v>
      </c>
      <c r="D3" s="91" t="s">
        <v>40</v>
      </c>
      <c r="E3" s="92"/>
      <c r="F3" s="90" t="s">
        <v>41</v>
      </c>
      <c r="G3" s="90"/>
      <c r="H3" s="88" t="s">
        <v>43</v>
      </c>
      <c r="I3" s="90" t="s">
        <v>44</v>
      </c>
    </row>
    <row r="4" spans="1:9" s="14" customFormat="1" ht="40.5" customHeight="1">
      <c r="A4" s="90"/>
      <c r="B4" s="90"/>
      <c r="C4" s="90"/>
      <c r="D4" s="25" t="s">
        <v>46</v>
      </c>
      <c r="E4" s="25" t="s">
        <v>42</v>
      </c>
      <c r="F4" s="25" t="s">
        <v>46</v>
      </c>
      <c r="G4" s="25" t="s">
        <v>42</v>
      </c>
      <c r="H4" s="89"/>
      <c r="I4" s="90"/>
    </row>
    <row r="5" spans="1:9" s="8" customFormat="1" ht="40.5" customHeight="1">
      <c r="A5" s="32"/>
      <c r="B5" s="7" t="s">
        <v>53</v>
      </c>
      <c r="C5" s="35">
        <f>SUM(C7:C10)</f>
        <v>16618.384</v>
      </c>
      <c r="D5" s="35">
        <f>SUM(D7:D10)</f>
        <v>7698.632</v>
      </c>
      <c r="E5" s="35">
        <f>D5/C5*100</f>
        <v>46.32599655899154</v>
      </c>
      <c r="F5" s="35">
        <f>SUM(F7:F10)</f>
        <v>8127.811</v>
      </c>
      <c r="G5" s="35">
        <f>F5/C5*100</f>
        <v>48.90855211914709</v>
      </c>
      <c r="H5" s="9"/>
      <c r="I5" s="1"/>
    </row>
    <row r="6" spans="1:9" s="5" customFormat="1" ht="12.75">
      <c r="A6" s="32"/>
      <c r="B6" s="1" t="s">
        <v>4</v>
      </c>
      <c r="C6" s="36"/>
      <c r="D6" s="36"/>
      <c r="E6" s="10"/>
      <c r="F6" s="39"/>
      <c r="G6" s="26"/>
      <c r="H6" s="11"/>
      <c r="I6" s="1"/>
    </row>
    <row r="7" spans="1:9" s="5" customFormat="1" ht="12.75">
      <c r="A7" s="32"/>
      <c r="B7" s="1" t="s">
        <v>0</v>
      </c>
      <c r="C7" s="36">
        <f aca="true" t="shared" si="0" ref="C7:D10">C14+C64</f>
        <v>6523.11</v>
      </c>
      <c r="D7" s="36">
        <f t="shared" si="0"/>
        <v>4975.056</v>
      </c>
      <c r="E7" s="36">
        <f>D7/C7*100</f>
        <v>76.26816043267705</v>
      </c>
      <c r="F7" s="36">
        <f>F14+F64</f>
        <v>4975.096</v>
      </c>
      <c r="G7" s="36">
        <f>F7/C7*100</f>
        <v>76.2687736371148</v>
      </c>
      <c r="H7" s="10"/>
      <c r="I7" s="1"/>
    </row>
    <row r="8" spans="1:9" s="5" customFormat="1" ht="12.75">
      <c r="A8" s="32"/>
      <c r="B8" s="1" t="s">
        <v>1</v>
      </c>
      <c r="C8" s="36">
        <f t="shared" si="0"/>
        <v>10095.274</v>
      </c>
      <c r="D8" s="36">
        <f t="shared" si="0"/>
        <v>2723.576</v>
      </c>
      <c r="E8" s="36">
        <f>D8/C8*100</f>
        <v>26.978722915296803</v>
      </c>
      <c r="F8" s="36">
        <f>F15+F65</f>
        <v>3152.715</v>
      </c>
      <c r="G8" s="36">
        <f>F8/C8*100</f>
        <v>31.229612985244387</v>
      </c>
      <c r="H8" s="10"/>
      <c r="I8" s="1"/>
    </row>
    <row r="9" spans="1:9" s="5" customFormat="1" ht="12.75">
      <c r="A9" s="32"/>
      <c r="B9" s="1" t="s">
        <v>2</v>
      </c>
      <c r="C9" s="36">
        <f t="shared" si="0"/>
        <v>0</v>
      </c>
      <c r="D9" s="36">
        <f t="shared" si="0"/>
        <v>0</v>
      </c>
      <c r="E9" s="10"/>
      <c r="F9" s="36">
        <f>F16+F66</f>
        <v>0</v>
      </c>
      <c r="G9" s="49"/>
      <c r="H9" s="11"/>
      <c r="I9" s="1"/>
    </row>
    <row r="10" spans="1:9" s="5" customFormat="1" ht="12.75">
      <c r="A10" s="32"/>
      <c r="B10" s="1" t="s">
        <v>3</v>
      </c>
      <c r="C10" s="36">
        <f t="shared" si="0"/>
        <v>0</v>
      </c>
      <c r="D10" s="36">
        <f t="shared" si="0"/>
        <v>0</v>
      </c>
      <c r="E10" s="10"/>
      <c r="F10" s="36">
        <f>F17+F67</f>
        <v>0</v>
      </c>
      <c r="G10" s="49"/>
      <c r="H10" s="11"/>
      <c r="I10" s="1"/>
    </row>
    <row r="11" spans="1:9" s="5" customFormat="1" ht="25.5">
      <c r="A11" s="32"/>
      <c r="B11" s="20" t="s">
        <v>47</v>
      </c>
      <c r="C11" s="36"/>
      <c r="D11" s="36"/>
      <c r="E11" s="10"/>
      <c r="F11" s="41"/>
      <c r="G11" s="49"/>
      <c r="H11" s="11"/>
      <c r="I11" s="1"/>
    </row>
    <row r="12" spans="1:9" s="8" customFormat="1" ht="27.75" customHeight="1">
      <c r="A12" s="32"/>
      <c r="B12" s="16" t="s">
        <v>160</v>
      </c>
      <c r="C12" s="35">
        <f>SUM(C14:C17)</f>
        <v>15818.383999999998</v>
      </c>
      <c r="D12" s="35">
        <f>SUM(D14:D17)</f>
        <v>6898.683</v>
      </c>
      <c r="E12" s="35">
        <f>SUM(E14:E17)</f>
        <v>99.93043972661093</v>
      </c>
      <c r="F12" s="35">
        <f>SUM(F14:F17)</f>
        <v>7327.822</v>
      </c>
      <c r="G12" s="19">
        <f>G14</f>
        <v>72.95171681131413</v>
      </c>
      <c r="H12" s="9"/>
      <c r="I12" s="15"/>
    </row>
    <row r="13" spans="1:9" s="5" customFormat="1" ht="12.75">
      <c r="A13" s="32"/>
      <c r="B13" s="1" t="s">
        <v>8</v>
      </c>
      <c r="C13" s="36"/>
      <c r="D13" s="36"/>
      <c r="E13" s="10"/>
      <c r="F13" s="39"/>
      <c r="G13" s="26"/>
      <c r="H13" s="10"/>
      <c r="I13" s="1"/>
    </row>
    <row r="14" spans="1:9" s="5" customFormat="1" ht="12.75">
      <c r="A14" s="32"/>
      <c r="B14" s="1" t="s">
        <v>0</v>
      </c>
      <c r="C14" s="36">
        <f aca="true" t="shared" si="1" ref="C14:D17">C24+C34+C44+C54</f>
        <v>5723.11</v>
      </c>
      <c r="D14" s="36">
        <f t="shared" si="1"/>
        <v>4175.107</v>
      </c>
      <c r="E14" s="10">
        <f>D14/C14*100</f>
        <v>72.95171681131413</v>
      </c>
      <c r="F14" s="39">
        <f>F24+F34+F44+F54</f>
        <v>4175.107</v>
      </c>
      <c r="G14" s="26">
        <f>F14/C14*100</f>
        <v>72.95171681131413</v>
      </c>
      <c r="H14" s="10"/>
      <c r="I14" s="1"/>
    </row>
    <row r="15" spans="1:9" s="5" customFormat="1" ht="12.75">
      <c r="A15" s="32"/>
      <c r="B15" s="1" t="s">
        <v>1</v>
      </c>
      <c r="C15" s="36">
        <f t="shared" si="1"/>
        <v>10095.274</v>
      </c>
      <c r="D15" s="36">
        <f t="shared" si="1"/>
        <v>2723.576</v>
      </c>
      <c r="E15" s="10">
        <f>D15/C15*100</f>
        <v>26.978722915296803</v>
      </c>
      <c r="F15" s="39">
        <f>F25+F35+F45+F55</f>
        <v>3152.715</v>
      </c>
      <c r="G15" s="26">
        <f>F15/C15*100</f>
        <v>31.229612985244387</v>
      </c>
      <c r="H15" s="10"/>
      <c r="I15" s="1"/>
    </row>
    <row r="16" spans="1:9" s="5" customFormat="1" ht="12.75">
      <c r="A16" s="32"/>
      <c r="B16" s="1" t="s">
        <v>2</v>
      </c>
      <c r="C16" s="36">
        <f t="shared" si="1"/>
        <v>0</v>
      </c>
      <c r="D16" s="36">
        <f t="shared" si="1"/>
        <v>0</v>
      </c>
      <c r="E16" s="10"/>
      <c r="F16" s="39">
        <f>F26+F36+F46+F56</f>
        <v>0</v>
      </c>
      <c r="G16" s="26"/>
      <c r="H16" s="10"/>
      <c r="I16" s="1"/>
    </row>
    <row r="17" spans="1:9" s="5" customFormat="1" ht="12.75">
      <c r="A17" s="32"/>
      <c r="B17" s="1" t="s">
        <v>3</v>
      </c>
      <c r="C17" s="36">
        <f t="shared" si="1"/>
        <v>0</v>
      </c>
      <c r="D17" s="36">
        <f t="shared" si="1"/>
        <v>0</v>
      </c>
      <c r="E17" s="10"/>
      <c r="F17" s="39">
        <f>F27+F37+F47+F57</f>
        <v>0</v>
      </c>
      <c r="G17" s="26"/>
      <c r="H17" s="10"/>
      <c r="I17" s="1"/>
    </row>
    <row r="18" spans="1:9" s="30" customFormat="1" ht="12.75">
      <c r="A18" s="40"/>
      <c r="B18" s="20" t="s">
        <v>48</v>
      </c>
      <c r="C18" s="39"/>
      <c r="D18" s="39"/>
      <c r="E18" s="39"/>
      <c r="F18" s="39"/>
      <c r="G18" s="26"/>
      <c r="H18" s="42"/>
      <c r="I18" s="20"/>
    </row>
    <row r="19" spans="1:9" s="30" customFormat="1" ht="26.25" customHeight="1">
      <c r="A19" s="40"/>
      <c r="B19" s="20" t="s">
        <v>121</v>
      </c>
      <c r="C19" s="39"/>
      <c r="D19" s="39"/>
      <c r="E19" s="39"/>
      <c r="F19" s="39"/>
      <c r="G19" s="26"/>
      <c r="H19" s="42" t="s">
        <v>122</v>
      </c>
      <c r="I19" s="20" t="s">
        <v>123</v>
      </c>
    </row>
    <row r="20" spans="1:9" s="30" customFormat="1" ht="12.75">
      <c r="A20" s="40"/>
      <c r="B20" s="20" t="s">
        <v>109</v>
      </c>
      <c r="C20" s="39"/>
      <c r="D20" s="39"/>
      <c r="E20" s="39"/>
      <c r="F20" s="39"/>
      <c r="G20" s="26"/>
      <c r="H20" s="42"/>
      <c r="I20" s="40">
        <v>100</v>
      </c>
    </row>
    <row r="21" spans="1:9" s="30" customFormat="1" ht="12.75">
      <c r="A21" s="40"/>
      <c r="B21" s="20" t="s">
        <v>50</v>
      </c>
      <c r="C21" s="39"/>
      <c r="D21" s="39"/>
      <c r="E21" s="39"/>
      <c r="F21" s="39"/>
      <c r="G21" s="26"/>
      <c r="H21" s="42"/>
      <c r="I21" s="40">
        <v>100</v>
      </c>
    </row>
    <row r="22" spans="1:9" s="8" customFormat="1" ht="21.75" customHeight="1">
      <c r="A22" s="32">
        <v>1</v>
      </c>
      <c r="B22" s="16" t="s">
        <v>159</v>
      </c>
      <c r="C22" s="35">
        <f>SUM(C24:C27)</f>
        <v>14768.383999999998</v>
      </c>
      <c r="D22" s="35">
        <f>D25</f>
        <v>2723.576</v>
      </c>
      <c r="E22" s="60">
        <f>D22/C22*100</f>
        <v>18.441936504359585</v>
      </c>
      <c r="F22" s="35">
        <f>F25</f>
        <v>3152.715</v>
      </c>
      <c r="G22" s="66">
        <f>F22/C22*100</f>
        <v>21.347731749120285</v>
      </c>
      <c r="H22" s="9"/>
      <c r="I22" s="15"/>
    </row>
    <row r="23" spans="1:9" s="5" customFormat="1" ht="12.75">
      <c r="A23" s="32"/>
      <c r="B23" s="1" t="s">
        <v>8</v>
      </c>
      <c r="C23" s="36"/>
      <c r="D23" s="36"/>
      <c r="E23" s="60"/>
      <c r="F23" s="39"/>
      <c r="G23" s="26"/>
      <c r="H23" s="10"/>
      <c r="I23" s="1"/>
    </row>
    <row r="24" spans="1:9" s="5" customFormat="1" ht="12.75">
      <c r="A24" s="32"/>
      <c r="B24" s="1" t="s">
        <v>0</v>
      </c>
      <c r="C24" s="36">
        <v>4673.11</v>
      </c>
      <c r="D24" s="36">
        <v>3358.391</v>
      </c>
      <c r="E24" s="60">
        <f>D24/C24*100</f>
        <v>71.86629460894352</v>
      </c>
      <c r="F24" s="39">
        <v>3358.391</v>
      </c>
      <c r="G24" s="68">
        <f>F24/C24*100</f>
        <v>71.86629460894352</v>
      </c>
      <c r="H24" s="10"/>
      <c r="I24" s="1"/>
    </row>
    <row r="25" spans="1:9" s="5" customFormat="1" ht="12.75">
      <c r="A25" s="32"/>
      <c r="B25" s="1" t="s">
        <v>1</v>
      </c>
      <c r="C25" s="36">
        <v>10095.274</v>
      </c>
      <c r="D25" s="36">
        <v>2723.576</v>
      </c>
      <c r="E25" s="60">
        <f>D25/C25*100</f>
        <v>26.978722915296803</v>
      </c>
      <c r="F25" s="39">
        <v>3152.715</v>
      </c>
      <c r="G25" s="68">
        <f>F25/C25*100</f>
        <v>31.229612985244387</v>
      </c>
      <c r="H25" s="34"/>
      <c r="I25" s="1"/>
    </row>
    <row r="26" spans="1:9" s="5" customFormat="1" ht="12.75">
      <c r="A26" s="32"/>
      <c r="B26" s="1" t="s">
        <v>2</v>
      </c>
      <c r="C26" s="36"/>
      <c r="D26" s="36"/>
      <c r="E26" s="10"/>
      <c r="F26" s="39"/>
      <c r="G26" s="26"/>
      <c r="H26" s="10"/>
      <c r="I26" s="1"/>
    </row>
    <row r="27" spans="1:9" s="5" customFormat="1" ht="12.75">
      <c r="A27" s="32"/>
      <c r="B27" s="1" t="s">
        <v>3</v>
      </c>
      <c r="C27" s="36"/>
      <c r="D27" s="36"/>
      <c r="E27" s="10"/>
      <c r="F27" s="39"/>
      <c r="G27" s="26"/>
      <c r="H27" s="10"/>
      <c r="I27" s="1"/>
    </row>
    <row r="28" spans="1:9" s="30" customFormat="1" ht="12.75">
      <c r="A28" s="40"/>
      <c r="B28" s="20" t="s">
        <v>48</v>
      </c>
      <c r="C28" s="39"/>
      <c r="D28" s="39"/>
      <c r="E28" s="39"/>
      <c r="F28" s="39"/>
      <c r="G28" s="26"/>
      <c r="H28" s="42"/>
      <c r="I28" s="20"/>
    </row>
    <row r="29" spans="1:9" s="30" customFormat="1" ht="26.25" customHeight="1">
      <c r="A29" s="40"/>
      <c r="B29" s="20" t="s">
        <v>161</v>
      </c>
      <c r="C29" s="39"/>
      <c r="D29" s="39"/>
      <c r="E29" s="39"/>
      <c r="F29" s="39"/>
      <c r="G29" s="26"/>
      <c r="H29" s="42" t="s">
        <v>185</v>
      </c>
      <c r="I29" s="20"/>
    </row>
    <row r="30" spans="1:9" s="30" customFormat="1" ht="12.75">
      <c r="A30" s="40"/>
      <c r="B30" s="20" t="s">
        <v>143</v>
      </c>
      <c r="C30" s="39"/>
      <c r="D30" s="39"/>
      <c r="E30" s="39"/>
      <c r="F30" s="39"/>
      <c r="G30" s="26"/>
      <c r="H30" s="42">
        <v>4064</v>
      </c>
      <c r="I30" s="40">
        <v>100</v>
      </c>
    </row>
    <row r="31" spans="1:9" s="30" customFormat="1" ht="12.75">
      <c r="A31" s="40"/>
      <c r="B31" s="20" t="s">
        <v>50</v>
      </c>
      <c r="C31" s="39"/>
      <c r="D31" s="39"/>
      <c r="E31" s="39"/>
      <c r="F31" s="39"/>
      <c r="G31" s="26"/>
      <c r="H31" s="42">
        <v>2554</v>
      </c>
      <c r="I31" s="69">
        <f>H31/H30*100</f>
        <v>62.84448818897638</v>
      </c>
    </row>
    <row r="32" spans="1:9" s="8" customFormat="1" ht="25.5" customHeight="1">
      <c r="A32" s="32">
        <v>2</v>
      </c>
      <c r="B32" s="16" t="s">
        <v>120</v>
      </c>
      <c r="C32" s="35">
        <f>SUM(C34:C37)</f>
        <v>800</v>
      </c>
      <c r="D32" s="35">
        <f>SUM(D34:D37)</f>
        <v>772.998</v>
      </c>
      <c r="E32" s="10">
        <f>D32/C32*100</f>
        <v>96.62475</v>
      </c>
      <c r="F32" s="35">
        <f>SUM(F34:F37)</f>
        <v>772.998</v>
      </c>
      <c r="G32" s="26">
        <f>F32/C32*100</f>
        <v>96.62475</v>
      </c>
      <c r="H32" s="9"/>
      <c r="I32" s="15"/>
    </row>
    <row r="33" spans="1:9" s="5" customFormat="1" ht="12.75">
      <c r="A33" s="32"/>
      <c r="B33" s="1" t="s">
        <v>8</v>
      </c>
      <c r="C33" s="36"/>
      <c r="D33" s="36"/>
      <c r="E33" s="10"/>
      <c r="F33" s="39"/>
      <c r="G33" s="26"/>
      <c r="H33" s="10"/>
      <c r="I33" s="1"/>
    </row>
    <row r="34" spans="1:9" s="5" customFormat="1" ht="12.75">
      <c r="A34" s="32"/>
      <c r="B34" s="1" t="s">
        <v>0</v>
      </c>
      <c r="C34" s="36">
        <v>800</v>
      </c>
      <c r="D34" s="36">
        <v>772.998</v>
      </c>
      <c r="E34" s="10">
        <f>D34/C34*100</f>
        <v>96.62475</v>
      </c>
      <c r="F34" s="36">
        <v>772.998</v>
      </c>
      <c r="G34" s="26">
        <f>F34/C34*100</f>
        <v>96.62475</v>
      </c>
      <c r="H34" s="10"/>
      <c r="I34" s="1"/>
    </row>
    <row r="35" spans="1:9" s="5" customFormat="1" ht="12.75">
      <c r="A35" s="32"/>
      <c r="B35" s="1" t="s">
        <v>1</v>
      </c>
      <c r="C35" s="36"/>
      <c r="D35" s="36"/>
      <c r="E35" s="10"/>
      <c r="F35" s="39"/>
      <c r="G35" s="26"/>
      <c r="H35" s="10"/>
      <c r="I35" s="1"/>
    </row>
    <row r="36" spans="1:9" s="5" customFormat="1" ht="12.75">
      <c r="A36" s="32"/>
      <c r="B36" s="1" t="s">
        <v>2</v>
      </c>
      <c r="C36" s="36"/>
      <c r="D36" s="36"/>
      <c r="E36" s="10"/>
      <c r="F36" s="39"/>
      <c r="G36" s="26"/>
      <c r="H36" s="10"/>
      <c r="I36" s="1"/>
    </row>
    <row r="37" spans="1:9" s="5" customFormat="1" ht="12.75">
      <c r="A37" s="32"/>
      <c r="B37" s="1" t="s">
        <v>3</v>
      </c>
      <c r="C37" s="36"/>
      <c r="D37" s="36"/>
      <c r="E37" s="10"/>
      <c r="F37" s="39"/>
      <c r="G37" s="26"/>
      <c r="H37" s="10"/>
      <c r="I37" s="1"/>
    </row>
    <row r="38" spans="1:9" s="30" customFormat="1" ht="12.75">
      <c r="A38" s="40"/>
      <c r="B38" s="20" t="s">
        <v>48</v>
      </c>
      <c r="C38" s="39"/>
      <c r="D38" s="39"/>
      <c r="E38" s="39"/>
      <c r="F38" s="39"/>
      <c r="G38" s="26"/>
      <c r="H38" s="42"/>
      <c r="I38" s="20"/>
    </row>
    <row r="39" spans="1:9" s="30" customFormat="1" ht="112.5" customHeight="1">
      <c r="A39" s="40"/>
      <c r="B39" s="20"/>
      <c r="C39" s="39"/>
      <c r="D39" s="39"/>
      <c r="E39" s="39"/>
      <c r="F39" s="39"/>
      <c r="G39" s="26"/>
      <c r="H39" s="70" t="s">
        <v>186</v>
      </c>
      <c r="I39" s="20"/>
    </row>
    <row r="40" spans="1:9" s="30" customFormat="1" ht="12.75">
      <c r="A40" s="40"/>
      <c r="B40" s="20" t="s">
        <v>143</v>
      </c>
      <c r="C40" s="39"/>
      <c r="D40" s="39"/>
      <c r="E40" s="39"/>
      <c r="F40" s="39"/>
      <c r="G40" s="26"/>
      <c r="H40" s="42"/>
      <c r="I40" s="40">
        <v>100</v>
      </c>
    </row>
    <row r="41" spans="1:9" s="30" customFormat="1" ht="12.75">
      <c r="A41" s="40"/>
      <c r="B41" s="20" t="s">
        <v>50</v>
      </c>
      <c r="C41" s="39"/>
      <c r="D41" s="39"/>
      <c r="E41" s="39"/>
      <c r="F41" s="39"/>
      <c r="G41" s="26"/>
      <c r="H41" s="42"/>
      <c r="I41" s="40">
        <v>100</v>
      </c>
    </row>
    <row r="42" spans="1:9" ht="15.75">
      <c r="A42" s="32">
        <v>3</v>
      </c>
      <c r="B42" s="16" t="s">
        <v>124</v>
      </c>
      <c r="C42" s="35">
        <f>C44</f>
        <v>100</v>
      </c>
      <c r="D42" s="35">
        <f>D44</f>
        <v>0</v>
      </c>
      <c r="E42" s="35">
        <f>D42/C42*100</f>
        <v>0</v>
      </c>
      <c r="F42" s="35">
        <f>F44</f>
        <v>0</v>
      </c>
      <c r="G42" s="35">
        <f>G44</f>
        <v>0</v>
      </c>
      <c r="H42" s="9"/>
      <c r="I42" s="1"/>
    </row>
    <row r="43" spans="1:9" s="5" customFormat="1" ht="12.75">
      <c r="A43" s="32"/>
      <c r="B43" s="1" t="s">
        <v>8</v>
      </c>
      <c r="C43" s="36"/>
      <c r="D43" s="36"/>
      <c r="E43" s="35"/>
      <c r="F43" s="39"/>
      <c r="G43" s="26"/>
      <c r="H43" s="10"/>
      <c r="I43" s="1"/>
    </row>
    <row r="44" spans="1:9" s="5" customFormat="1" ht="12.75">
      <c r="A44" s="32"/>
      <c r="B44" s="1" t="s">
        <v>0</v>
      </c>
      <c r="C44" s="36">
        <v>100</v>
      </c>
      <c r="D44" s="36"/>
      <c r="E44" s="35">
        <f>D44/C44*100</f>
        <v>0</v>
      </c>
      <c r="F44" s="39"/>
      <c r="G44" s="26">
        <f>F44/C44*100</f>
        <v>0</v>
      </c>
      <c r="H44" s="10"/>
      <c r="I44" s="1"/>
    </row>
    <row r="45" spans="1:9" s="5" customFormat="1" ht="12.75">
      <c r="A45" s="32"/>
      <c r="B45" s="1" t="s">
        <v>1</v>
      </c>
      <c r="C45" s="36"/>
      <c r="D45" s="36"/>
      <c r="E45" s="10"/>
      <c r="F45" s="39"/>
      <c r="G45" s="26"/>
      <c r="H45" s="10"/>
      <c r="I45" s="1"/>
    </row>
    <row r="46" spans="1:9" s="5" customFormat="1" ht="12.75">
      <c r="A46" s="32"/>
      <c r="B46" s="1" t="s">
        <v>2</v>
      </c>
      <c r="C46" s="36"/>
      <c r="D46" s="36"/>
      <c r="E46" s="10"/>
      <c r="F46" s="39"/>
      <c r="G46" s="26"/>
      <c r="H46" s="10"/>
      <c r="I46" s="1"/>
    </row>
    <row r="47" spans="1:9" s="5" customFormat="1" ht="12.75">
      <c r="A47" s="32"/>
      <c r="B47" s="1" t="s">
        <v>3</v>
      </c>
      <c r="C47" s="36"/>
      <c r="D47" s="36"/>
      <c r="E47" s="10"/>
      <c r="F47" s="39"/>
      <c r="G47" s="26"/>
      <c r="H47" s="10"/>
      <c r="I47" s="1"/>
    </row>
    <row r="48" spans="1:9" s="30" customFormat="1" ht="12.75">
      <c r="A48" s="40"/>
      <c r="B48" s="20" t="s">
        <v>48</v>
      </c>
      <c r="C48" s="39"/>
      <c r="D48" s="39"/>
      <c r="E48" s="39"/>
      <c r="F48" s="39"/>
      <c r="G48" s="26"/>
      <c r="H48" s="42"/>
      <c r="I48" s="20"/>
    </row>
    <row r="49" spans="1:9" s="30" customFormat="1" ht="76.5">
      <c r="A49" s="40"/>
      <c r="B49" s="20" t="s">
        <v>125</v>
      </c>
      <c r="C49" s="39"/>
      <c r="D49" s="39"/>
      <c r="E49" s="39"/>
      <c r="F49" s="39"/>
      <c r="G49" s="26"/>
      <c r="H49" s="42">
        <v>100</v>
      </c>
      <c r="I49" s="20" t="s">
        <v>187</v>
      </c>
    </row>
    <row r="50" spans="1:9" s="30" customFormat="1" ht="12.75">
      <c r="A50" s="40"/>
      <c r="B50" s="20" t="s">
        <v>143</v>
      </c>
      <c r="C50" s="39"/>
      <c r="D50" s="39"/>
      <c r="E50" s="39"/>
      <c r="F50" s="39"/>
      <c r="G50" s="26"/>
      <c r="H50" s="42"/>
      <c r="I50" s="40">
        <v>100</v>
      </c>
    </row>
    <row r="51" spans="1:9" s="30" customFormat="1" ht="12.75">
      <c r="A51" s="40"/>
      <c r="B51" s="20" t="s">
        <v>50</v>
      </c>
      <c r="C51" s="39"/>
      <c r="D51" s="39"/>
      <c r="E51" s="39"/>
      <c r="F51" s="39"/>
      <c r="G51" s="26"/>
      <c r="H51" s="42"/>
      <c r="I51" s="40">
        <v>100</v>
      </c>
    </row>
    <row r="52" spans="1:9" ht="15.75">
      <c r="A52" s="32">
        <v>4</v>
      </c>
      <c r="B52" s="16" t="s">
        <v>126</v>
      </c>
      <c r="C52" s="35">
        <f>C54</f>
        <v>150</v>
      </c>
      <c r="D52" s="35">
        <f>D54</f>
        <v>43.718</v>
      </c>
      <c r="E52" s="35">
        <f>E54</f>
        <v>29.145333333333333</v>
      </c>
      <c r="F52" s="35">
        <f>F54</f>
        <v>43.718</v>
      </c>
      <c r="G52" s="35">
        <f>G54</f>
        <v>29.145333333333333</v>
      </c>
      <c r="H52" s="9"/>
      <c r="I52" s="1"/>
    </row>
    <row r="53" spans="1:9" s="5" customFormat="1" ht="12.75">
      <c r="A53" s="32"/>
      <c r="B53" s="1" t="s">
        <v>8</v>
      </c>
      <c r="C53" s="36"/>
      <c r="D53" s="36"/>
      <c r="E53" s="10"/>
      <c r="F53" s="39"/>
      <c r="G53" s="26"/>
      <c r="H53" s="10"/>
      <c r="I53" s="1"/>
    </row>
    <row r="54" spans="1:9" s="5" customFormat="1" ht="12.75">
      <c r="A54" s="32"/>
      <c r="B54" s="1" t="s">
        <v>0</v>
      </c>
      <c r="C54" s="36">
        <v>150</v>
      </c>
      <c r="D54" s="36">
        <v>43.718</v>
      </c>
      <c r="E54" s="10">
        <f>D54/C54*100</f>
        <v>29.145333333333333</v>
      </c>
      <c r="F54" s="39">
        <v>43.718</v>
      </c>
      <c r="G54" s="26">
        <f>F54/C54*100</f>
        <v>29.145333333333333</v>
      </c>
      <c r="H54" s="10"/>
      <c r="I54" s="1"/>
    </row>
    <row r="55" spans="1:9" s="5" customFormat="1" ht="12.75">
      <c r="A55" s="32"/>
      <c r="B55" s="1" t="s">
        <v>1</v>
      </c>
      <c r="C55" s="36"/>
      <c r="D55" s="36"/>
      <c r="E55" s="10"/>
      <c r="F55" s="39"/>
      <c r="G55" s="26"/>
      <c r="H55" s="10"/>
      <c r="I55" s="1"/>
    </row>
    <row r="56" spans="1:9" s="5" customFormat="1" ht="12.75">
      <c r="A56" s="32"/>
      <c r="B56" s="1" t="s">
        <v>2</v>
      </c>
      <c r="C56" s="36"/>
      <c r="D56" s="36"/>
      <c r="E56" s="10"/>
      <c r="F56" s="39"/>
      <c r="G56" s="26"/>
      <c r="H56" s="10"/>
      <c r="I56" s="1"/>
    </row>
    <row r="57" spans="1:9" s="5" customFormat="1" ht="12.75">
      <c r="A57" s="32"/>
      <c r="B57" s="1" t="s">
        <v>3</v>
      </c>
      <c r="C57" s="36"/>
      <c r="D57" s="36"/>
      <c r="E57" s="10"/>
      <c r="F57" s="39"/>
      <c r="G57" s="26"/>
      <c r="H57" s="10"/>
      <c r="I57" s="1"/>
    </row>
    <row r="58" spans="1:9" s="30" customFormat="1" ht="12.75">
      <c r="A58" s="40"/>
      <c r="B58" s="20" t="s">
        <v>48</v>
      </c>
      <c r="C58" s="39"/>
      <c r="D58" s="39"/>
      <c r="E58" s="39"/>
      <c r="F58" s="39"/>
      <c r="G58" s="26"/>
      <c r="H58" s="42"/>
      <c r="I58" s="20"/>
    </row>
    <row r="59" spans="1:9" s="30" customFormat="1" ht="33.75">
      <c r="A59" s="40"/>
      <c r="B59" s="20" t="s">
        <v>127</v>
      </c>
      <c r="C59" s="39"/>
      <c r="D59" s="39"/>
      <c r="E59" s="39"/>
      <c r="F59" s="39"/>
      <c r="G59" s="26"/>
      <c r="H59" s="42" t="s">
        <v>188</v>
      </c>
      <c r="I59" s="20"/>
    </row>
    <row r="60" spans="1:9" s="30" customFormat="1" ht="12.75">
      <c r="A60" s="40"/>
      <c r="B60" s="20" t="s">
        <v>143</v>
      </c>
      <c r="C60" s="39"/>
      <c r="D60" s="39"/>
      <c r="E60" s="39"/>
      <c r="F60" s="39"/>
      <c r="G60" s="26"/>
      <c r="H60" s="42">
        <v>3</v>
      </c>
      <c r="I60" s="40">
        <v>100</v>
      </c>
    </row>
    <row r="61" spans="1:9" s="30" customFormat="1" ht="12.75">
      <c r="A61" s="40"/>
      <c r="B61" s="20" t="s">
        <v>50</v>
      </c>
      <c r="C61" s="39"/>
      <c r="D61" s="39"/>
      <c r="E61" s="39"/>
      <c r="F61" s="39"/>
      <c r="G61" s="26"/>
      <c r="H61" s="42">
        <v>3</v>
      </c>
      <c r="I61" s="40">
        <v>100</v>
      </c>
    </row>
    <row r="62" spans="1:9" ht="25.5">
      <c r="A62" s="32">
        <v>5</v>
      </c>
      <c r="B62" s="16" t="s">
        <v>54</v>
      </c>
      <c r="C62" s="35">
        <f>C64</f>
        <v>800</v>
      </c>
      <c r="D62" s="35">
        <f>D64</f>
        <v>799.949</v>
      </c>
      <c r="E62" s="66">
        <f>E64</f>
        <v>99.993625</v>
      </c>
      <c r="F62" s="35">
        <f>F64</f>
        <v>799.989</v>
      </c>
      <c r="G62" s="66">
        <f>G64</f>
        <v>99.998625</v>
      </c>
      <c r="H62" s="9"/>
      <c r="I62" s="1"/>
    </row>
    <row r="63" spans="1:9" s="5" customFormat="1" ht="12.75">
      <c r="A63" s="32"/>
      <c r="B63" s="1" t="s">
        <v>8</v>
      </c>
      <c r="C63" s="36"/>
      <c r="D63" s="36"/>
      <c r="E63" s="10"/>
      <c r="F63" s="39"/>
      <c r="G63" s="26"/>
      <c r="H63" s="10"/>
      <c r="I63" s="1"/>
    </row>
    <row r="64" spans="1:9" s="5" customFormat="1" ht="12.75">
      <c r="A64" s="32"/>
      <c r="B64" s="1" t="s">
        <v>0</v>
      </c>
      <c r="C64" s="36">
        <v>800</v>
      </c>
      <c r="D64" s="36">
        <v>799.949</v>
      </c>
      <c r="E64" s="60">
        <f>D64/C64*100</f>
        <v>99.993625</v>
      </c>
      <c r="F64" s="39">
        <v>799.989</v>
      </c>
      <c r="G64" s="26">
        <f>F64/C64*100</f>
        <v>99.998625</v>
      </c>
      <c r="H64" s="10"/>
      <c r="I64" s="1"/>
    </row>
    <row r="65" spans="1:9" s="5" customFormat="1" ht="12.75">
      <c r="A65" s="32"/>
      <c r="B65" s="1" t="s">
        <v>1</v>
      </c>
      <c r="C65" s="36"/>
      <c r="D65" s="36"/>
      <c r="E65" s="10"/>
      <c r="F65" s="39"/>
      <c r="G65" s="26"/>
      <c r="H65" s="10"/>
      <c r="I65" s="1"/>
    </row>
    <row r="66" spans="1:9" s="5" customFormat="1" ht="12.75">
      <c r="A66" s="32"/>
      <c r="B66" s="1" t="s">
        <v>2</v>
      </c>
      <c r="C66" s="36"/>
      <c r="D66" s="36"/>
      <c r="E66" s="10"/>
      <c r="F66" s="39"/>
      <c r="G66" s="26"/>
      <c r="H66" s="10"/>
      <c r="I66" s="1"/>
    </row>
    <row r="67" spans="1:9" s="5" customFormat="1" ht="12.75">
      <c r="A67" s="32"/>
      <c r="B67" s="1" t="s">
        <v>3</v>
      </c>
      <c r="C67" s="36"/>
      <c r="D67" s="36"/>
      <c r="E67" s="10"/>
      <c r="F67" s="39"/>
      <c r="G67" s="26"/>
      <c r="H67" s="10"/>
      <c r="I67" s="1"/>
    </row>
    <row r="68" spans="1:9" s="30" customFormat="1" ht="12.75">
      <c r="A68" s="40"/>
      <c r="B68" s="20" t="s">
        <v>48</v>
      </c>
      <c r="C68" s="39"/>
      <c r="D68" s="39"/>
      <c r="E68" s="39"/>
      <c r="F68" s="39"/>
      <c r="G68" s="26"/>
      <c r="H68" s="42"/>
      <c r="I68" s="20"/>
    </row>
    <row r="69" spans="1:9" s="30" customFormat="1" ht="44.25" customHeight="1">
      <c r="A69" s="40"/>
      <c r="B69" s="20" t="s">
        <v>55</v>
      </c>
      <c r="C69" s="39"/>
      <c r="D69" s="39"/>
      <c r="E69" s="39"/>
      <c r="F69" s="39"/>
      <c r="G69" s="26"/>
      <c r="H69" s="42" t="s">
        <v>189</v>
      </c>
      <c r="I69" s="20"/>
    </row>
    <row r="70" spans="1:9" s="30" customFormat="1" ht="12.75">
      <c r="A70" s="40"/>
      <c r="B70" s="20" t="s">
        <v>143</v>
      </c>
      <c r="C70" s="39"/>
      <c r="D70" s="39"/>
      <c r="E70" s="39"/>
      <c r="F70" s="39"/>
      <c r="G70" s="26"/>
      <c r="H70" s="42">
        <v>90</v>
      </c>
      <c r="I70" s="40">
        <v>100</v>
      </c>
    </row>
    <row r="71" spans="1:9" s="30" customFormat="1" ht="12.75">
      <c r="A71" s="40"/>
      <c r="B71" s="20" t="s">
        <v>50</v>
      </c>
      <c r="C71" s="39"/>
      <c r="D71" s="39"/>
      <c r="E71" s="39"/>
      <c r="F71" s="39"/>
      <c r="G71" s="26"/>
      <c r="H71" s="42">
        <v>90</v>
      </c>
      <c r="I71" s="40">
        <v>100</v>
      </c>
    </row>
    <row r="74" spans="1:9" ht="39.75" customHeight="1">
      <c r="A74" s="87" t="s">
        <v>157</v>
      </c>
      <c r="B74" s="87"/>
      <c r="C74" s="87"/>
      <c r="D74" s="87"/>
      <c r="E74" s="87"/>
      <c r="F74" s="87"/>
      <c r="G74" s="87"/>
      <c r="H74" s="87"/>
      <c r="I74" s="87"/>
    </row>
    <row r="76" ht="15.75" hidden="1" outlineLevel="1"/>
    <row r="77" ht="15.75" hidden="1" outlineLevel="1"/>
    <row r="78" ht="15.75" hidden="1" outlineLevel="1"/>
    <row r="79" ht="15.75" hidden="1" outlineLevel="1"/>
    <row r="80" ht="15.75" hidden="1" outlineLevel="1"/>
    <row r="81" ht="15.75" hidden="1" outlineLevel="1"/>
    <row r="82" ht="15.75" hidden="1" outlineLevel="1"/>
    <row r="83" ht="15.75" hidden="1" outlineLevel="1"/>
    <row r="84" ht="15.75" hidden="1" outlineLevel="1"/>
    <row r="85" ht="15.75" hidden="1" outlineLevel="1"/>
    <row r="86" ht="15.75" hidden="1" outlineLevel="1"/>
    <row r="87" ht="15.75" hidden="1" outlineLevel="1"/>
    <row r="88" spans="3:7" ht="31.5" hidden="1" outlineLevel="1">
      <c r="C88" s="4" t="s">
        <v>173</v>
      </c>
      <c r="D88" s="4" t="s">
        <v>1</v>
      </c>
      <c r="F88" s="12" t="s">
        <v>174</v>
      </c>
      <c r="G88" s="12" t="s">
        <v>179</v>
      </c>
    </row>
    <row r="89" ht="15.75" hidden="1" outlineLevel="1">
      <c r="F89" s="64"/>
    </row>
    <row r="90" spans="2:6" ht="15.75" hidden="1" outlineLevel="1">
      <c r="B90" s="4" t="s">
        <v>167</v>
      </c>
      <c r="F90" s="64"/>
    </row>
    <row r="91" ht="15.75" hidden="1" outlineLevel="1">
      <c r="F91" s="64"/>
    </row>
    <row r="92" spans="3:6" ht="31.5" hidden="1" outlineLevel="1">
      <c r="C92" s="4" t="s">
        <v>182</v>
      </c>
      <c r="E92" s="4" t="s">
        <v>183</v>
      </c>
      <c r="F92" s="64"/>
    </row>
    <row r="93" spans="3:6" ht="15.75" hidden="1" outlineLevel="1">
      <c r="C93" s="62"/>
      <c r="F93" s="64"/>
    </row>
    <row r="94" spans="2:6" ht="15.75" hidden="1" outlineLevel="1">
      <c r="B94" s="6" t="s">
        <v>169</v>
      </c>
      <c r="C94" s="62"/>
      <c r="F94" s="64"/>
    </row>
    <row r="95" spans="2:6" ht="15.75" hidden="1" outlineLevel="1">
      <c r="B95" s="4" t="s">
        <v>163</v>
      </c>
      <c r="C95" s="63">
        <v>149600</v>
      </c>
      <c r="E95" s="63">
        <v>149600</v>
      </c>
      <c r="F95" s="64">
        <v>149600</v>
      </c>
    </row>
    <row r="96" spans="2:6" ht="15.75" hidden="1" outlineLevel="1">
      <c r="B96" s="4" t="s">
        <v>165</v>
      </c>
      <c r="C96" s="63">
        <v>400050</v>
      </c>
      <c r="D96" s="67">
        <f>SUM(C95:C98)</f>
        <v>772997.6499999999</v>
      </c>
      <c r="E96" s="63">
        <v>400050</v>
      </c>
      <c r="F96" s="64"/>
    </row>
    <row r="97" spans="2:8" ht="15.75" hidden="1" outlineLevel="1">
      <c r="B97" s="4" t="s">
        <v>166</v>
      </c>
      <c r="C97" s="63">
        <v>22889.09</v>
      </c>
      <c r="E97" s="63">
        <v>22889.09</v>
      </c>
      <c r="F97" s="64">
        <v>251552</v>
      </c>
      <c r="H97" s="4" t="s">
        <v>180</v>
      </c>
    </row>
    <row r="98" spans="2:8" ht="15.75" hidden="1" outlineLevel="1">
      <c r="B98" s="4" t="s">
        <v>175</v>
      </c>
      <c r="C98" s="63">
        <v>200458.56</v>
      </c>
      <c r="E98" s="63">
        <v>200458.56</v>
      </c>
      <c r="F98" s="64">
        <v>400917.12</v>
      </c>
      <c r="H98" s="4" t="s">
        <v>180</v>
      </c>
    </row>
    <row r="99" spans="3:6" ht="15.75" hidden="1" outlineLevel="1">
      <c r="C99" s="62"/>
      <c r="E99" s="62"/>
      <c r="F99" s="64"/>
    </row>
    <row r="100" spans="2:7" ht="15.75" hidden="1" outlineLevel="1">
      <c r="B100" s="6" t="s">
        <v>170</v>
      </c>
      <c r="C100" s="62"/>
      <c r="E100" s="62"/>
      <c r="F100" s="64"/>
      <c r="G100" s="12" t="s">
        <v>184</v>
      </c>
    </row>
    <row r="101" spans="2:7" ht="47.25" hidden="1" outlineLevel="1">
      <c r="B101" s="4" t="s">
        <v>181</v>
      </c>
      <c r="C101" s="63">
        <v>3275379.39</v>
      </c>
      <c r="D101" s="67">
        <f>SUM(C101:C105)</f>
        <v>3358390.5</v>
      </c>
      <c r="E101" s="63">
        <v>3275379.39</v>
      </c>
      <c r="F101" s="64">
        <v>3275379.39</v>
      </c>
      <c r="G101" s="12">
        <v>1744</v>
      </c>
    </row>
    <row r="102" spans="2:7" ht="15.75" hidden="1" outlineLevel="1">
      <c r="B102" s="4" t="s">
        <v>171</v>
      </c>
      <c r="C102" s="62"/>
      <c r="E102" s="63">
        <v>429138.99</v>
      </c>
      <c r="F102" s="64">
        <v>7408930.19</v>
      </c>
      <c r="G102" s="12">
        <v>1510</v>
      </c>
    </row>
    <row r="103" spans="2:7" ht="15.75" hidden="1" outlineLevel="1">
      <c r="B103" s="4" t="s">
        <v>172</v>
      </c>
      <c r="C103" s="63">
        <v>17742</v>
      </c>
      <c r="E103" s="63">
        <v>17742</v>
      </c>
      <c r="F103" s="64">
        <v>1774176.54</v>
      </c>
      <c r="G103" s="12">
        <v>510</v>
      </c>
    </row>
    <row r="104" spans="2:7" ht="15.75" hidden="1" outlineLevel="1">
      <c r="B104" s="4" t="s">
        <v>178</v>
      </c>
      <c r="C104" s="63">
        <v>9769.11</v>
      </c>
      <c r="E104" s="63">
        <v>9769.11</v>
      </c>
      <c r="F104" s="64">
        <v>976911</v>
      </c>
      <c r="G104" s="12">
        <v>300</v>
      </c>
    </row>
    <row r="105" spans="2:6" ht="15.75" hidden="1" outlineLevel="1">
      <c r="B105" s="4" t="s">
        <v>162</v>
      </c>
      <c r="C105" s="63">
        <v>55500</v>
      </c>
      <c r="E105" s="63">
        <v>55500</v>
      </c>
      <c r="F105" s="64"/>
    </row>
    <row r="106" spans="3:6" ht="15.75" hidden="1" outlineLevel="1">
      <c r="C106" s="62"/>
      <c r="E106" s="62"/>
      <c r="F106" s="64"/>
    </row>
    <row r="107" spans="3:6" ht="15.75" hidden="1" outlineLevel="1">
      <c r="C107" s="62"/>
      <c r="E107" s="62"/>
      <c r="F107" s="64"/>
    </row>
    <row r="108" spans="2:6" ht="15.75" hidden="1" outlineLevel="1">
      <c r="B108" s="6" t="s">
        <v>177</v>
      </c>
      <c r="C108" s="62"/>
      <c r="E108" s="62"/>
      <c r="F108" s="64"/>
    </row>
    <row r="109" spans="2:6" ht="31.5" hidden="1" outlineLevel="1">
      <c r="B109" s="4" t="s">
        <v>168</v>
      </c>
      <c r="C109" s="63">
        <v>25247.2</v>
      </c>
      <c r="D109" s="67">
        <f>SUM(C109:C112)</f>
        <v>43718.2</v>
      </c>
      <c r="E109" s="63">
        <v>25247.2</v>
      </c>
      <c r="F109" s="64"/>
    </row>
    <row r="110" spans="2:6" ht="15.75" hidden="1" outlineLevel="1">
      <c r="B110" s="4" t="s">
        <v>164</v>
      </c>
      <c r="C110" s="63">
        <v>5977</v>
      </c>
      <c r="E110" s="63">
        <v>5977</v>
      </c>
      <c r="F110" s="64"/>
    </row>
    <row r="111" spans="2:6" ht="15.75" hidden="1" outlineLevel="1">
      <c r="B111" s="4" t="s">
        <v>164</v>
      </c>
      <c r="C111" s="63">
        <v>5645</v>
      </c>
      <c r="E111" s="63">
        <v>5645</v>
      </c>
      <c r="F111" s="64"/>
    </row>
    <row r="112" spans="2:6" ht="15.75" hidden="1" outlineLevel="1">
      <c r="B112" s="4" t="s">
        <v>164</v>
      </c>
      <c r="C112" s="63">
        <v>6849</v>
      </c>
      <c r="E112" s="63">
        <v>6849</v>
      </c>
      <c r="F112" s="64"/>
    </row>
    <row r="113" spans="3:6" ht="15.75" hidden="1" outlineLevel="1">
      <c r="C113" s="62"/>
      <c r="F113" s="64"/>
    </row>
    <row r="114" spans="3:6" ht="15.75" hidden="1" outlineLevel="1">
      <c r="C114" s="62"/>
      <c r="F114" s="64"/>
    </row>
    <row r="115" spans="3:6" ht="15.75" hidden="1" outlineLevel="1">
      <c r="C115" s="62"/>
      <c r="F115" s="64"/>
    </row>
    <row r="116" ht="15.75" hidden="1" outlineLevel="1">
      <c r="C116" s="62"/>
    </row>
    <row r="117" ht="15.75" hidden="1" outlineLevel="1">
      <c r="C117" s="62"/>
    </row>
    <row r="118" spans="2:6" ht="15.75" hidden="1" outlineLevel="1">
      <c r="B118" s="4" t="s">
        <v>176</v>
      </c>
      <c r="C118" s="63">
        <v>799949</v>
      </c>
      <c r="F118" s="64">
        <v>800000</v>
      </c>
    </row>
    <row r="119" ht="15.75" hidden="1" outlineLevel="1"/>
    <row r="120" ht="15.75" hidden="1" outlineLevel="1"/>
    <row r="121" spans="3:5" ht="15.75" hidden="1" outlineLevel="1">
      <c r="C121" s="65">
        <f>SUM(C95:C120)</f>
        <v>4975055.35</v>
      </c>
      <c r="D121" s="65">
        <f>SUM(D95:D120)</f>
        <v>4175106.35</v>
      </c>
      <c r="E121" s="65">
        <f>SUM(E95:E120)</f>
        <v>4604245.340000001</v>
      </c>
    </row>
    <row r="122" ht="15.75" hidden="1" outlineLevel="1"/>
    <row r="123" ht="15.75" collapsed="1"/>
  </sheetData>
  <sheetProtection/>
  <mergeCells count="9">
    <mergeCell ref="A74:I74"/>
    <mergeCell ref="H3:H4"/>
    <mergeCell ref="A1:I1"/>
    <mergeCell ref="A3:A4"/>
    <mergeCell ref="B3:B4"/>
    <mergeCell ref="C3:C4"/>
    <mergeCell ref="I3:I4"/>
    <mergeCell ref="D3:E3"/>
    <mergeCell ref="F3:G3"/>
  </mergeCells>
  <printOptions/>
  <pageMargins left="0.7086614173228347" right="0.7086614173228347" top="0.7480314960629921" bottom="0.35433070866141736" header="0.31496062992125984" footer="0.31496062992125984"/>
  <pageSetup fitToHeight="6" fitToWidth="1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95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15.875" style="4" customWidth="1"/>
    <col min="2" max="2" width="40.375" style="4" customWidth="1"/>
    <col min="3" max="3" width="16.375" style="4" customWidth="1"/>
    <col min="4" max="4" width="14.25390625" style="12" customWidth="1"/>
    <col min="5" max="5" width="13.875" style="4" customWidth="1"/>
    <col min="6" max="6" width="13.875" style="12" customWidth="1"/>
    <col min="7" max="7" width="12.25390625" style="5" customWidth="1"/>
    <col min="8" max="8" width="16.375" style="4" customWidth="1"/>
    <col min="9" max="9" width="14.375" style="4" customWidth="1"/>
    <col min="10" max="16384" width="9.125" style="4" customWidth="1"/>
  </cols>
  <sheetData>
    <row r="1" spans="1:9" ht="15.75" customHeight="1">
      <c r="A1" s="74" t="s">
        <v>139</v>
      </c>
      <c r="B1" s="74"/>
      <c r="C1" s="74"/>
      <c r="D1" s="74"/>
      <c r="E1" s="74"/>
      <c r="F1" s="74"/>
      <c r="G1" s="74"/>
      <c r="H1" s="74"/>
      <c r="I1" s="74"/>
    </row>
    <row r="2" ht="15.75">
      <c r="E2" s="23"/>
    </row>
    <row r="3" spans="1:9" s="24" customFormat="1" ht="29.25" customHeight="1">
      <c r="A3" s="90" t="s">
        <v>37</v>
      </c>
      <c r="B3" s="90" t="s">
        <v>38</v>
      </c>
      <c r="C3" s="90" t="s">
        <v>39</v>
      </c>
      <c r="D3" s="91" t="s">
        <v>40</v>
      </c>
      <c r="E3" s="92"/>
      <c r="F3" s="90" t="s">
        <v>41</v>
      </c>
      <c r="G3" s="90"/>
      <c r="H3" s="90" t="s">
        <v>43</v>
      </c>
      <c r="I3" s="90" t="s">
        <v>44</v>
      </c>
    </row>
    <row r="4" spans="1:9" s="14" customFormat="1" ht="60" customHeight="1">
      <c r="A4" s="90"/>
      <c r="B4" s="90"/>
      <c r="C4" s="90"/>
      <c r="D4" s="25" t="s">
        <v>46</v>
      </c>
      <c r="E4" s="25" t="s">
        <v>42</v>
      </c>
      <c r="F4" s="25" t="s">
        <v>46</v>
      </c>
      <c r="G4" s="25" t="s">
        <v>42</v>
      </c>
      <c r="H4" s="90"/>
      <c r="I4" s="90"/>
    </row>
    <row r="5" spans="1:9" s="21" customFormat="1" ht="40.5" customHeight="1">
      <c r="A5" s="13" t="s">
        <v>5</v>
      </c>
      <c r="B5" s="13" t="s">
        <v>13</v>
      </c>
      <c r="C5" s="35">
        <f>C7+C8+C9+C10</f>
        <v>101.5</v>
      </c>
      <c r="D5" s="35">
        <f>D7+D8+D9+D10</f>
        <v>100.381</v>
      </c>
      <c r="E5" s="35">
        <v>100</v>
      </c>
      <c r="F5" s="35">
        <f>F7+F8+F9+F10</f>
        <v>100.381</v>
      </c>
      <c r="G5" s="9">
        <f>F5/D5*100</f>
        <v>100</v>
      </c>
      <c r="H5" s="13"/>
      <c r="I5" s="13"/>
    </row>
    <row r="6" spans="1:9" s="5" customFormat="1" ht="12.75">
      <c r="A6" s="1"/>
      <c r="B6" s="1" t="s">
        <v>4</v>
      </c>
      <c r="C6" s="36"/>
      <c r="D6" s="39"/>
      <c r="E6" s="10"/>
      <c r="F6" s="41"/>
      <c r="G6" s="10"/>
      <c r="H6" s="1"/>
      <c r="I6" s="1"/>
    </row>
    <row r="7" spans="1:9" s="5" customFormat="1" ht="12.75">
      <c r="A7" s="1"/>
      <c r="B7" s="1" t="s">
        <v>0</v>
      </c>
      <c r="C7" s="36">
        <f aca="true" t="shared" si="0" ref="C7:D10">C14+C24+C34+C44+C54+C64</f>
        <v>101.5</v>
      </c>
      <c r="D7" s="36">
        <f t="shared" si="0"/>
        <v>100.381</v>
      </c>
      <c r="E7" s="54">
        <f>D7/C7*100</f>
        <v>98.8975369458128</v>
      </c>
      <c r="F7" s="36">
        <f>F14+F24+F34+F44+F54+F64</f>
        <v>100.381</v>
      </c>
      <c r="G7" s="54">
        <f>F7/C7*100</f>
        <v>98.8975369458128</v>
      </c>
      <c r="H7" s="1"/>
      <c r="I7" s="1"/>
    </row>
    <row r="8" spans="1:9" s="5" customFormat="1" ht="12.75">
      <c r="A8" s="1"/>
      <c r="B8" s="1" t="s">
        <v>1</v>
      </c>
      <c r="C8" s="36">
        <f t="shared" si="0"/>
        <v>0</v>
      </c>
      <c r="D8" s="36">
        <f t="shared" si="0"/>
        <v>0</v>
      </c>
      <c r="E8" s="10"/>
      <c r="F8" s="36">
        <f>F15+F25+F35+F45+F55+F65</f>
        <v>0</v>
      </c>
      <c r="G8" s="22"/>
      <c r="H8" s="1"/>
      <c r="I8" s="1"/>
    </row>
    <row r="9" spans="1:9" s="5" customFormat="1" ht="12.75">
      <c r="A9" s="1"/>
      <c r="B9" s="1" t="s">
        <v>2</v>
      </c>
      <c r="C9" s="36">
        <f t="shared" si="0"/>
        <v>0</v>
      </c>
      <c r="D9" s="36">
        <f t="shared" si="0"/>
        <v>0</v>
      </c>
      <c r="E9" s="10"/>
      <c r="F9" s="36">
        <f>F16+F26+F36+F46+F56+F66</f>
        <v>0</v>
      </c>
      <c r="G9" s="22"/>
      <c r="H9" s="1"/>
      <c r="I9" s="1"/>
    </row>
    <row r="10" spans="1:9" s="5" customFormat="1" ht="12.75">
      <c r="A10" s="1"/>
      <c r="B10" s="1" t="s">
        <v>3</v>
      </c>
      <c r="C10" s="36">
        <f t="shared" si="0"/>
        <v>0</v>
      </c>
      <c r="D10" s="36">
        <f t="shared" si="0"/>
        <v>0</v>
      </c>
      <c r="E10" s="10"/>
      <c r="F10" s="36">
        <f>F17+F27+F37+F47+F57+F67</f>
        <v>0</v>
      </c>
      <c r="G10" s="22"/>
      <c r="H10" s="1"/>
      <c r="I10" s="1"/>
    </row>
    <row r="11" spans="1:9" s="5" customFormat="1" ht="12.75">
      <c r="A11" s="1"/>
      <c r="B11" s="1" t="s">
        <v>6</v>
      </c>
      <c r="C11" s="36"/>
      <c r="D11" s="39"/>
      <c r="E11" s="10"/>
      <c r="F11" s="41"/>
      <c r="G11" s="22"/>
      <c r="H11" s="1"/>
      <c r="I11" s="1"/>
    </row>
    <row r="12" spans="1:9" s="5" customFormat="1" ht="63.75">
      <c r="A12" s="7" t="s">
        <v>10</v>
      </c>
      <c r="B12" s="16" t="s">
        <v>129</v>
      </c>
      <c r="C12" s="35">
        <f>SUM(C14:C17)</f>
        <v>5.5</v>
      </c>
      <c r="D12" s="38">
        <f>SUM(D14:D16)</f>
        <v>4.5</v>
      </c>
      <c r="E12" s="17">
        <v>100</v>
      </c>
      <c r="F12" s="38">
        <f>SUM(F14:F17)</f>
        <v>4.5</v>
      </c>
      <c r="G12" s="44">
        <v>100</v>
      </c>
      <c r="H12" s="1"/>
      <c r="I12" s="1"/>
    </row>
    <row r="13" spans="1:9" s="5" customFormat="1" ht="12.75">
      <c r="A13" s="1"/>
      <c r="B13" s="1" t="s">
        <v>8</v>
      </c>
      <c r="C13" s="36"/>
      <c r="D13" s="39"/>
      <c r="E13" s="22"/>
      <c r="F13" s="39"/>
      <c r="G13" s="22"/>
      <c r="H13" s="1"/>
      <c r="I13" s="1"/>
    </row>
    <row r="14" spans="1:9" s="5" customFormat="1" ht="12.75">
      <c r="A14" s="1"/>
      <c r="B14" s="1" t="s">
        <v>0</v>
      </c>
      <c r="C14" s="36">
        <v>5.5</v>
      </c>
      <c r="D14" s="39">
        <v>4.5</v>
      </c>
      <c r="E14" s="22">
        <v>100</v>
      </c>
      <c r="F14" s="39">
        <v>4.5</v>
      </c>
      <c r="G14" s="22">
        <v>100</v>
      </c>
      <c r="H14" s="1"/>
      <c r="I14" s="1"/>
    </row>
    <row r="15" spans="1:9" s="5" customFormat="1" ht="12.75">
      <c r="A15" s="1"/>
      <c r="B15" s="1" t="s">
        <v>1</v>
      </c>
      <c r="C15" s="36"/>
      <c r="D15" s="39"/>
      <c r="E15" s="22"/>
      <c r="F15" s="39"/>
      <c r="G15" s="22"/>
      <c r="H15" s="1"/>
      <c r="I15" s="1"/>
    </row>
    <row r="16" spans="1:9" s="5" customFormat="1" ht="12.75">
      <c r="A16" s="1"/>
      <c r="B16" s="1" t="s">
        <v>2</v>
      </c>
      <c r="C16" s="36"/>
      <c r="D16" s="39"/>
      <c r="E16" s="22"/>
      <c r="F16" s="39"/>
      <c r="G16" s="22"/>
      <c r="H16" s="1"/>
      <c r="I16" s="1"/>
    </row>
    <row r="17" spans="1:9" s="5" customFormat="1" ht="12.75">
      <c r="A17" s="1"/>
      <c r="B17" s="1" t="s">
        <v>3</v>
      </c>
      <c r="C17" s="22"/>
      <c r="D17" s="27"/>
      <c r="E17" s="22"/>
      <c r="F17" s="39"/>
      <c r="G17" s="1"/>
      <c r="H17" s="1"/>
      <c r="I17" s="1"/>
    </row>
    <row r="18" spans="1:9" s="30" customFormat="1" ht="12.75">
      <c r="A18" s="40"/>
      <c r="B18" s="20" t="s">
        <v>48</v>
      </c>
      <c r="C18" s="39"/>
      <c r="D18" s="39"/>
      <c r="E18" s="39"/>
      <c r="F18" s="39"/>
      <c r="G18" s="26"/>
      <c r="H18" s="26"/>
      <c r="I18" s="20"/>
    </row>
    <row r="19" spans="1:9" s="30" customFormat="1" ht="76.5">
      <c r="A19" s="40"/>
      <c r="B19" s="20" t="s">
        <v>130</v>
      </c>
      <c r="C19" s="39"/>
      <c r="D19" s="39"/>
      <c r="E19" s="39"/>
      <c r="F19" s="39"/>
      <c r="G19" s="26"/>
      <c r="H19" s="42" t="s">
        <v>197</v>
      </c>
      <c r="I19" s="20"/>
    </row>
    <row r="20" spans="1:9" s="30" customFormat="1" ht="12.75">
      <c r="A20" s="40"/>
      <c r="B20" s="20" t="s">
        <v>143</v>
      </c>
      <c r="C20" s="39"/>
      <c r="D20" s="39"/>
      <c r="E20" s="39"/>
      <c r="F20" s="39"/>
      <c r="G20" s="26"/>
      <c r="H20" s="40">
        <v>4</v>
      </c>
      <c r="I20" s="40">
        <v>100</v>
      </c>
    </row>
    <row r="21" spans="1:9" s="30" customFormat="1" ht="12.75">
      <c r="A21" s="40"/>
      <c r="B21" s="20" t="s">
        <v>50</v>
      </c>
      <c r="C21" s="39"/>
      <c r="D21" s="39"/>
      <c r="E21" s="39"/>
      <c r="F21" s="39"/>
      <c r="G21" s="26"/>
      <c r="H21" s="40">
        <v>4</v>
      </c>
      <c r="I21" s="40">
        <v>100</v>
      </c>
    </row>
    <row r="22" spans="1:9" s="5" customFormat="1" ht="63.75">
      <c r="A22" s="7" t="s">
        <v>131</v>
      </c>
      <c r="B22" s="16" t="s">
        <v>132</v>
      </c>
      <c r="C22" s="35">
        <f>SUM(C24:C27)</f>
        <v>33</v>
      </c>
      <c r="D22" s="35">
        <f>SUM(D24:D27)</f>
        <v>32.981</v>
      </c>
      <c r="E22" s="35">
        <f>SUM(E24:E27)</f>
        <v>99.94242424242424</v>
      </c>
      <c r="F22" s="35">
        <f>SUM(F24:F27)</f>
        <v>32.981</v>
      </c>
      <c r="G22" s="35">
        <f>SUM(G24:G27)</f>
        <v>99.94242424242424</v>
      </c>
      <c r="H22" s="1"/>
      <c r="I22" s="1"/>
    </row>
    <row r="23" spans="1:9" s="5" customFormat="1" ht="12.75">
      <c r="A23" s="1"/>
      <c r="B23" s="1" t="s">
        <v>8</v>
      </c>
      <c r="C23" s="36"/>
      <c r="D23" s="39"/>
      <c r="E23" s="22"/>
      <c r="F23" s="39"/>
      <c r="G23" s="22"/>
      <c r="H23" s="1"/>
      <c r="I23" s="1"/>
    </row>
    <row r="24" spans="1:9" s="5" customFormat="1" ht="12.75">
      <c r="A24" s="1"/>
      <c r="B24" s="1" t="s">
        <v>0</v>
      </c>
      <c r="C24" s="36">
        <v>33</v>
      </c>
      <c r="D24" s="39">
        <v>32.981</v>
      </c>
      <c r="E24" s="60">
        <f>D24/C24*100</f>
        <v>99.94242424242424</v>
      </c>
      <c r="F24" s="39">
        <v>32.981</v>
      </c>
      <c r="G24" s="60">
        <f>F24/C24*100</f>
        <v>99.94242424242424</v>
      </c>
      <c r="H24" s="1"/>
      <c r="I24" s="1"/>
    </row>
    <row r="25" spans="1:9" s="5" customFormat="1" ht="12.75">
      <c r="A25" s="1"/>
      <c r="B25" s="1" t="s">
        <v>1</v>
      </c>
      <c r="C25" s="36"/>
      <c r="D25" s="39"/>
      <c r="E25" s="22"/>
      <c r="F25" s="39"/>
      <c r="G25" s="22"/>
      <c r="H25" s="1"/>
      <c r="I25" s="1"/>
    </row>
    <row r="26" spans="1:9" s="5" customFormat="1" ht="12.75">
      <c r="A26" s="1"/>
      <c r="B26" s="1" t="s">
        <v>2</v>
      </c>
      <c r="C26" s="36"/>
      <c r="D26" s="39"/>
      <c r="E26" s="22"/>
      <c r="F26" s="39"/>
      <c r="G26" s="22"/>
      <c r="H26" s="1"/>
      <c r="I26" s="1"/>
    </row>
    <row r="27" spans="1:9" s="5" customFormat="1" ht="12.75">
      <c r="A27" s="1"/>
      <c r="B27" s="1" t="s">
        <v>3</v>
      </c>
      <c r="C27" s="22"/>
      <c r="D27" s="27"/>
      <c r="E27" s="22"/>
      <c r="F27" s="39"/>
      <c r="G27" s="1"/>
      <c r="H27" s="1"/>
      <c r="I27" s="1"/>
    </row>
    <row r="28" spans="1:9" s="30" customFormat="1" ht="12.75">
      <c r="A28" s="40"/>
      <c r="B28" s="20" t="s">
        <v>48</v>
      </c>
      <c r="C28" s="39"/>
      <c r="D28" s="39"/>
      <c r="E28" s="39"/>
      <c r="F28" s="39"/>
      <c r="G28" s="26"/>
      <c r="H28" s="26"/>
      <c r="I28" s="20"/>
    </row>
    <row r="29" spans="1:9" s="30" customFormat="1" ht="45">
      <c r="A29" s="40"/>
      <c r="B29" s="20" t="s">
        <v>195</v>
      </c>
      <c r="C29" s="39"/>
      <c r="D29" s="39"/>
      <c r="E29" s="39"/>
      <c r="F29" s="39"/>
      <c r="G29" s="26"/>
      <c r="H29" s="42" t="s">
        <v>196</v>
      </c>
      <c r="I29" s="20"/>
    </row>
    <row r="30" spans="1:9" s="30" customFormat="1" ht="12.75">
      <c r="A30" s="40"/>
      <c r="B30" s="20" t="s">
        <v>143</v>
      </c>
      <c r="C30" s="39"/>
      <c r="D30" s="39"/>
      <c r="E30" s="39"/>
      <c r="F30" s="39"/>
      <c r="G30" s="26"/>
      <c r="H30" s="26">
        <v>13</v>
      </c>
      <c r="I30" s="40">
        <v>100</v>
      </c>
    </row>
    <row r="31" spans="1:9" s="30" customFormat="1" ht="12.75">
      <c r="A31" s="40"/>
      <c r="B31" s="20" t="s">
        <v>50</v>
      </c>
      <c r="C31" s="39"/>
      <c r="D31" s="39"/>
      <c r="E31" s="39"/>
      <c r="F31" s="39"/>
      <c r="G31" s="26"/>
      <c r="H31" s="26">
        <v>13</v>
      </c>
      <c r="I31" s="40">
        <v>100</v>
      </c>
    </row>
    <row r="32" spans="1:9" s="5" customFormat="1" ht="51">
      <c r="A32" s="7" t="s">
        <v>133</v>
      </c>
      <c r="B32" s="16" t="s">
        <v>190</v>
      </c>
      <c r="C32" s="35">
        <f>SUM(C34:C37)</f>
        <v>10</v>
      </c>
      <c r="D32" s="38">
        <f>SUM(D34:D37)</f>
        <v>10</v>
      </c>
      <c r="E32" s="17">
        <v>100</v>
      </c>
      <c r="F32" s="38">
        <f>SUM(F34:F37)</f>
        <v>10</v>
      </c>
      <c r="G32" s="44">
        <v>100</v>
      </c>
      <c r="H32" s="1"/>
      <c r="I32" s="1"/>
    </row>
    <row r="33" spans="1:9" s="5" customFormat="1" ht="12.75">
      <c r="A33" s="1"/>
      <c r="B33" s="1" t="s">
        <v>8</v>
      </c>
      <c r="C33" s="36"/>
      <c r="D33" s="39"/>
      <c r="E33" s="22"/>
      <c r="F33" s="39"/>
      <c r="G33" s="22"/>
      <c r="H33" s="1"/>
      <c r="I33" s="1"/>
    </row>
    <row r="34" spans="1:9" s="5" customFormat="1" ht="12.75">
      <c r="A34" s="1"/>
      <c r="B34" s="1" t="s">
        <v>0</v>
      </c>
      <c r="C34" s="36">
        <v>10</v>
      </c>
      <c r="D34" s="39">
        <v>10</v>
      </c>
      <c r="E34" s="22">
        <v>100</v>
      </c>
      <c r="F34" s="39">
        <v>10</v>
      </c>
      <c r="G34" s="22">
        <v>100</v>
      </c>
      <c r="H34" s="1"/>
      <c r="I34" s="1"/>
    </row>
    <row r="35" spans="1:9" s="5" customFormat="1" ht="12.75">
      <c r="A35" s="1"/>
      <c r="B35" s="1" t="s">
        <v>1</v>
      </c>
      <c r="C35" s="36"/>
      <c r="D35" s="39"/>
      <c r="E35" s="22"/>
      <c r="F35" s="39"/>
      <c r="G35" s="22"/>
      <c r="H35" s="1"/>
      <c r="I35" s="1"/>
    </row>
    <row r="36" spans="1:9" s="5" customFormat="1" ht="12.75">
      <c r="A36" s="1"/>
      <c r="B36" s="1" t="s">
        <v>2</v>
      </c>
      <c r="C36" s="36"/>
      <c r="D36" s="39"/>
      <c r="E36" s="22"/>
      <c r="F36" s="39"/>
      <c r="G36" s="22"/>
      <c r="H36" s="1"/>
      <c r="I36" s="1"/>
    </row>
    <row r="37" spans="1:9" s="5" customFormat="1" ht="12.75">
      <c r="A37" s="1"/>
      <c r="B37" s="1" t="s">
        <v>3</v>
      </c>
      <c r="C37" s="22"/>
      <c r="D37" s="27"/>
      <c r="E37" s="22"/>
      <c r="F37" s="39"/>
      <c r="G37" s="1"/>
      <c r="H37" s="1"/>
      <c r="I37" s="1"/>
    </row>
    <row r="38" spans="1:9" s="30" customFormat="1" ht="12.75">
      <c r="A38" s="40"/>
      <c r="B38" s="20" t="s">
        <v>48</v>
      </c>
      <c r="C38" s="39"/>
      <c r="D38" s="39"/>
      <c r="E38" s="39"/>
      <c r="F38" s="39"/>
      <c r="G38" s="26"/>
      <c r="H38" s="26"/>
      <c r="I38" s="20"/>
    </row>
    <row r="39" spans="1:9" s="30" customFormat="1" ht="33.75">
      <c r="A39" s="40"/>
      <c r="B39" s="20" t="s">
        <v>198</v>
      </c>
      <c r="C39" s="39"/>
      <c r="D39" s="39"/>
      <c r="E39" s="39"/>
      <c r="F39" s="39"/>
      <c r="G39" s="26"/>
      <c r="H39" s="42" t="s">
        <v>199</v>
      </c>
      <c r="I39" s="20"/>
    </row>
    <row r="40" spans="1:9" s="30" customFormat="1" ht="18" customHeight="1">
      <c r="A40" s="40"/>
      <c r="B40" s="20" t="s">
        <v>143</v>
      </c>
      <c r="C40" s="39"/>
      <c r="D40" s="39"/>
      <c r="E40" s="39"/>
      <c r="F40" s="39"/>
      <c r="G40" s="26"/>
      <c r="H40" s="26">
        <v>1</v>
      </c>
      <c r="I40" s="40">
        <v>100</v>
      </c>
    </row>
    <row r="41" spans="1:9" s="30" customFormat="1" ht="18" customHeight="1">
      <c r="A41" s="40"/>
      <c r="B41" s="20" t="s">
        <v>50</v>
      </c>
      <c r="C41" s="39"/>
      <c r="D41" s="39"/>
      <c r="E41" s="39"/>
      <c r="F41" s="39"/>
      <c r="G41" s="26"/>
      <c r="H41" s="26">
        <v>1</v>
      </c>
      <c r="I41" s="40">
        <v>100</v>
      </c>
    </row>
    <row r="42" spans="1:9" s="5" customFormat="1" ht="51">
      <c r="A42" s="7" t="s">
        <v>134</v>
      </c>
      <c r="B42" s="16" t="s">
        <v>191</v>
      </c>
      <c r="C42" s="35">
        <v>12</v>
      </c>
      <c r="D42" s="38">
        <v>12</v>
      </c>
      <c r="E42" s="17">
        <v>100</v>
      </c>
      <c r="F42" s="38">
        <v>12</v>
      </c>
      <c r="G42" s="44">
        <v>100</v>
      </c>
      <c r="H42" s="1"/>
      <c r="I42" s="1"/>
    </row>
    <row r="43" spans="1:9" s="5" customFormat="1" ht="12.75">
      <c r="A43" s="1"/>
      <c r="B43" s="1" t="s">
        <v>8</v>
      </c>
      <c r="C43" s="36"/>
      <c r="D43" s="39"/>
      <c r="E43" s="22"/>
      <c r="F43" s="39"/>
      <c r="G43" s="22"/>
      <c r="H43" s="1"/>
      <c r="I43" s="1"/>
    </row>
    <row r="44" spans="1:9" s="5" customFormat="1" ht="12.75">
      <c r="A44" s="1"/>
      <c r="B44" s="1" t="s">
        <v>0</v>
      </c>
      <c r="C44" s="36">
        <v>12</v>
      </c>
      <c r="D44" s="39">
        <v>12</v>
      </c>
      <c r="E44" s="22">
        <v>100</v>
      </c>
      <c r="F44" s="39">
        <v>12</v>
      </c>
      <c r="G44" s="22">
        <v>100</v>
      </c>
      <c r="H44" s="1"/>
      <c r="I44" s="1"/>
    </row>
    <row r="45" spans="1:9" s="5" customFormat="1" ht="12.75">
      <c r="A45" s="1"/>
      <c r="B45" s="1" t="s">
        <v>1</v>
      </c>
      <c r="C45" s="36"/>
      <c r="D45" s="39"/>
      <c r="E45" s="22"/>
      <c r="F45" s="39"/>
      <c r="G45" s="22"/>
      <c r="H45" s="1"/>
      <c r="I45" s="1"/>
    </row>
    <row r="46" spans="1:9" s="5" customFormat="1" ht="12.75">
      <c r="A46" s="1"/>
      <c r="B46" s="1" t="s">
        <v>2</v>
      </c>
      <c r="C46" s="36"/>
      <c r="D46" s="39"/>
      <c r="E46" s="22"/>
      <c r="F46" s="39"/>
      <c r="G46" s="22"/>
      <c r="H46" s="1"/>
      <c r="I46" s="1"/>
    </row>
    <row r="47" spans="1:9" s="5" customFormat="1" ht="12.75">
      <c r="A47" s="1"/>
      <c r="B47" s="1" t="s">
        <v>3</v>
      </c>
      <c r="C47" s="22"/>
      <c r="D47" s="27"/>
      <c r="E47" s="22"/>
      <c r="F47" s="39"/>
      <c r="G47" s="1"/>
      <c r="H47" s="1"/>
      <c r="I47" s="1"/>
    </row>
    <row r="48" spans="1:9" s="30" customFormat="1" ht="12.75">
      <c r="A48" s="40"/>
      <c r="B48" s="20" t="s">
        <v>48</v>
      </c>
      <c r="C48" s="39"/>
      <c r="D48" s="39"/>
      <c r="E48" s="39"/>
      <c r="F48" s="39"/>
      <c r="G48" s="26"/>
      <c r="H48" s="26"/>
      <c r="I48" s="20"/>
    </row>
    <row r="49" spans="1:9" s="30" customFormat="1" ht="33.75">
      <c r="A49" s="40"/>
      <c r="B49" s="20" t="s">
        <v>200</v>
      </c>
      <c r="C49" s="39"/>
      <c r="D49" s="39"/>
      <c r="E49" s="39"/>
      <c r="F49" s="39"/>
      <c r="G49" s="26"/>
      <c r="H49" s="42" t="s">
        <v>201</v>
      </c>
      <c r="I49" s="20"/>
    </row>
    <row r="50" spans="1:9" s="30" customFormat="1" ht="12.75">
      <c r="A50" s="40"/>
      <c r="B50" s="20" t="s">
        <v>143</v>
      </c>
      <c r="C50" s="39"/>
      <c r="D50" s="39"/>
      <c r="E50" s="39"/>
      <c r="F50" s="39"/>
      <c r="G50" s="26"/>
      <c r="H50" s="26" t="s">
        <v>202</v>
      </c>
      <c r="I50" s="40">
        <v>100</v>
      </c>
    </row>
    <row r="51" spans="1:9" s="30" customFormat="1" ht="12.75">
      <c r="A51" s="40"/>
      <c r="B51" s="20" t="s">
        <v>50</v>
      </c>
      <c r="C51" s="39"/>
      <c r="D51" s="39"/>
      <c r="E51" s="39"/>
      <c r="F51" s="39"/>
      <c r="G51" s="26"/>
      <c r="H51" s="26" t="s">
        <v>203</v>
      </c>
      <c r="I51" s="40">
        <v>100</v>
      </c>
    </row>
    <row r="52" spans="1:9" s="5" customFormat="1" ht="51">
      <c r="A52" s="7" t="s">
        <v>135</v>
      </c>
      <c r="B52" s="16" t="s">
        <v>193</v>
      </c>
      <c r="C52" s="35">
        <f>SUM(C54:C57)</f>
        <v>18</v>
      </c>
      <c r="D52" s="38">
        <f>SUM(D54:D57)</f>
        <v>17.9</v>
      </c>
      <c r="E52" s="17">
        <v>100</v>
      </c>
      <c r="F52" s="38">
        <f>SUM(F54:F57)</f>
        <v>17.9</v>
      </c>
      <c r="G52" s="44">
        <v>100</v>
      </c>
      <c r="H52" s="1"/>
      <c r="I52" s="1"/>
    </row>
    <row r="53" spans="1:9" s="5" customFormat="1" ht="12.75">
      <c r="A53" s="1"/>
      <c r="B53" s="1" t="s">
        <v>8</v>
      </c>
      <c r="C53" s="36"/>
      <c r="D53" s="39"/>
      <c r="E53" s="22"/>
      <c r="F53" s="39"/>
      <c r="G53" s="22"/>
      <c r="H53" s="1"/>
      <c r="I53" s="1"/>
    </row>
    <row r="54" spans="1:9" s="5" customFormat="1" ht="12.75">
      <c r="A54" s="1"/>
      <c r="B54" s="1" t="s">
        <v>0</v>
      </c>
      <c r="C54" s="36">
        <v>18</v>
      </c>
      <c r="D54" s="39">
        <v>17.9</v>
      </c>
      <c r="E54" s="22">
        <v>100</v>
      </c>
      <c r="F54" s="39">
        <v>17.9</v>
      </c>
      <c r="G54" s="22">
        <v>100</v>
      </c>
      <c r="H54" s="1"/>
      <c r="I54" s="1"/>
    </row>
    <row r="55" spans="1:9" s="5" customFormat="1" ht="12.75">
      <c r="A55" s="1"/>
      <c r="B55" s="1" t="s">
        <v>1</v>
      </c>
      <c r="C55" s="36"/>
      <c r="D55" s="39"/>
      <c r="E55" s="22"/>
      <c r="F55" s="39"/>
      <c r="G55" s="22"/>
      <c r="H55" s="1"/>
      <c r="I55" s="1"/>
    </row>
    <row r="56" spans="1:9" s="5" customFormat="1" ht="12.75">
      <c r="A56" s="1"/>
      <c r="B56" s="1" t="s">
        <v>2</v>
      </c>
      <c r="C56" s="36"/>
      <c r="D56" s="39"/>
      <c r="E56" s="22"/>
      <c r="F56" s="39"/>
      <c r="G56" s="22"/>
      <c r="H56" s="1"/>
      <c r="I56" s="1"/>
    </row>
    <row r="57" spans="1:9" s="5" customFormat="1" ht="12.75">
      <c r="A57" s="1"/>
      <c r="B57" s="1" t="s">
        <v>3</v>
      </c>
      <c r="C57" s="22"/>
      <c r="D57" s="27"/>
      <c r="E57" s="22"/>
      <c r="F57" s="39"/>
      <c r="G57" s="1"/>
      <c r="H57" s="1"/>
      <c r="I57" s="1"/>
    </row>
    <row r="58" spans="1:9" s="30" customFormat="1" ht="12.75">
      <c r="A58" s="40"/>
      <c r="B58" s="20" t="s">
        <v>48</v>
      </c>
      <c r="C58" s="39"/>
      <c r="D58" s="39"/>
      <c r="E58" s="39"/>
      <c r="F58" s="39"/>
      <c r="G58" s="26"/>
      <c r="H58" s="26"/>
      <c r="I58" s="20"/>
    </row>
    <row r="59" spans="1:9" s="30" customFormat="1" ht="51">
      <c r="A59" s="40"/>
      <c r="B59" s="20" t="s">
        <v>194</v>
      </c>
      <c r="C59" s="39"/>
      <c r="D59" s="39"/>
      <c r="E59" s="39"/>
      <c r="F59" s="39"/>
      <c r="G59" s="26"/>
      <c r="H59" s="42" t="s">
        <v>204</v>
      </c>
      <c r="I59" s="20"/>
    </row>
    <row r="60" spans="1:9" s="30" customFormat="1" ht="12.75">
      <c r="A60" s="40"/>
      <c r="B60" s="20" t="s">
        <v>143</v>
      </c>
      <c r="C60" s="39"/>
      <c r="D60" s="39"/>
      <c r="E60" s="39"/>
      <c r="F60" s="39"/>
      <c r="G60" s="26"/>
      <c r="H60" s="26">
        <v>1</v>
      </c>
      <c r="I60" s="40">
        <v>100</v>
      </c>
    </row>
    <row r="61" spans="1:9" s="30" customFormat="1" ht="12.75">
      <c r="A61" s="40"/>
      <c r="B61" s="20" t="s">
        <v>50</v>
      </c>
      <c r="C61" s="39"/>
      <c r="D61" s="39"/>
      <c r="E61" s="39"/>
      <c r="F61" s="39"/>
      <c r="G61" s="26"/>
      <c r="H61" s="26">
        <v>1</v>
      </c>
      <c r="I61" s="40">
        <v>100</v>
      </c>
    </row>
    <row r="62" spans="1:9" s="5" customFormat="1" ht="51">
      <c r="A62" s="7" t="s">
        <v>136</v>
      </c>
      <c r="B62" s="16" t="s">
        <v>192</v>
      </c>
      <c r="C62" s="35">
        <f>SUM(C64:C67)</f>
        <v>23</v>
      </c>
      <c r="D62" s="38">
        <f>SUM(D64:D67)</f>
        <v>23</v>
      </c>
      <c r="E62" s="17">
        <v>100</v>
      </c>
      <c r="F62" s="38">
        <f>SUM(F64:F67)</f>
        <v>23</v>
      </c>
      <c r="G62" s="44">
        <v>100</v>
      </c>
      <c r="H62" s="1"/>
      <c r="I62" s="1"/>
    </row>
    <row r="63" spans="1:9" s="5" customFormat="1" ht="12.75">
      <c r="A63" s="1"/>
      <c r="B63" s="1" t="s">
        <v>8</v>
      </c>
      <c r="C63" s="36"/>
      <c r="D63" s="39"/>
      <c r="E63" s="22"/>
      <c r="F63" s="39"/>
      <c r="G63" s="22"/>
      <c r="H63" s="1"/>
      <c r="I63" s="1"/>
    </row>
    <row r="64" spans="1:9" s="5" customFormat="1" ht="12.75">
      <c r="A64" s="1"/>
      <c r="B64" s="1" t="s">
        <v>0</v>
      </c>
      <c r="C64" s="36">
        <v>23</v>
      </c>
      <c r="D64" s="39">
        <v>23</v>
      </c>
      <c r="E64" s="22">
        <v>100</v>
      </c>
      <c r="F64" s="39">
        <v>23</v>
      </c>
      <c r="G64" s="22">
        <v>100</v>
      </c>
      <c r="H64" s="1"/>
      <c r="I64" s="1"/>
    </row>
    <row r="65" spans="1:9" s="5" customFormat="1" ht="12.75">
      <c r="A65" s="1"/>
      <c r="B65" s="1" t="s">
        <v>1</v>
      </c>
      <c r="C65" s="36"/>
      <c r="D65" s="39"/>
      <c r="E65" s="22"/>
      <c r="F65" s="39"/>
      <c r="G65" s="22"/>
      <c r="H65" s="1"/>
      <c r="I65" s="1"/>
    </row>
    <row r="66" spans="1:9" s="5" customFormat="1" ht="12.75">
      <c r="A66" s="1"/>
      <c r="B66" s="1" t="s">
        <v>2</v>
      </c>
      <c r="C66" s="36"/>
      <c r="D66" s="39"/>
      <c r="E66" s="22"/>
      <c r="F66" s="39"/>
      <c r="G66" s="22"/>
      <c r="H66" s="1"/>
      <c r="I66" s="1"/>
    </row>
    <row r="67" spans="1:9" s="5" customFormat="1" ht="12.75">
      <c r="A67" s="1"/>
      <c r="B67" s="1" t="s">
        <v>3</v>
      </c>
      <c r="C67" s="22"/>
      <c r="D67" s="27"/>
      <c r="E67" s="22"/>
      <c r="F67" s="39"/>
      <c r="G67" s="1"/>
      <c r="H67" s="1"/>
      <c r="I67" s="1"/>
    </row>
    <row r="68" spans="1:9" s="30" customFormat="1" ht="12.75">
      <c r="A68" s="40"/>
      <c r="B68" s="20" t="s">
        <v>48</v>
      </c>
      <c r="C68" s="39"/>
      <c r="D68" s="39"/>
      <c r="E68" s="39"/>
      <c r="F68" s="39"/>
      <c r="G68" s="26"/>
      <c r="H68" s="26"/>
      <c r="I68" s="20"/>
    </row>
    <row r="69" spans="1:9" s="30" customFormat="1" ht="45">
      <c r="A69" s="40"/>
      <c r="B69" s="20" t="s">
        <v>206</v>
      </c>
      <c r="C69" s="39"/>
      <c r="D69" s="39"/>
      <c r="E69" s="39"/>
      <c r="F69" s="39"/>
      <c r="G69" s="26"/>
      <c r="H69" s="42" t="s">
        <v>205</v>
      </c>
      <c r="I69" s="20"/>
    </row>
    <row r="70" spans="1:9" s="30" customFormat="1" ht="12.75">
      <c r="A70" s="40"/>
      <c r="B70" s="20" t="s">
        <v>143</v>
      </c>
      <c r="C70" s="39"/>
      <c r="D70" s="39"/>
      <c r="E70" s="39"/>
      <c r="F70" s="39"/>
      <c r="G70" s="26"/>
      <c r="H70" s="26">
        <v>1</v>
      </c>
      <c r="I70" s="40">
        <v>100</v>
      </c>
    </row>
    <row r="71" spans="1:9" s="30" customFormat="1" ht="12.75">
      <c r="A71" s="40"/>
      <c r="B71" s="20" t="s">
        <v>50</v>
      </c>
      <c r="C71" s="39"/>
      <c r="D71" s="39"/>
      <c r="E71" s="39"/>
      <c r="F71" s="39"/>
      <c r="G71" s="26"/>
      <c r="H71" s="26">
        <v>1</v>
      </c>
      <c r="I71" s="40">
        <v>100</v>
      </c>
    </row>
    <row r="72" spans="4:6" s="5" customFormat="1" ht="12.75">
      <c r="D72" s="30"/>
      <c r="F72" s="30"/>
    </row>
    <row r="73" spans="4:6" s="5" customFormat="1" ht="12.75">
      <c r="D73" s="30"/>
      <c r="F73" s="30"/>
    </row>
    <row r="74" spans="4:6" s="5" customFormat="1" ht="12.75">
      <c r="D74" s="30"/>
      <c r="F74" s="30"/>
    </row>
    <row r="75" spans="4:6" s="5" customFormat="1" ht="12.75">
      <c r="D75" s="30"/>
      <c r="F75" s="30"/>
    </row>
    <row r="76" spans="4:6" s="5" customFormat="1" ht="12.75">
      <c r="D76" s="30"/>
      <c r="F76" s="30"/>
    </row>
    <row r="77" spans="4:6" s="5" customFormat="1" ht="12.75">
      <c r="D77" s="30"/>
      <c r="F77" s="30"/>
    </row>
    <row r="78" spans="4:6" s="5" customFormat="1" ht="12.75">
      <c r="D78" s="30"/>
      <c r="F78" s="30"/>
    </row>
    <row r="79" spans="4:6" s="5" customFormat="1" ht="12.75">
      <c r="D79" s="30"/>
      <c r="F79" s="30"/>
    </row>
    <row r="80" spans="4:6" s="5" customFormat="1" ht="12.75">
      <c r="D80" s="30"/>
      <c r="F80" s="30"/>
    </row>
    <row r="81" spans="4:6" s="5" customFormat="1" ht="12.75">
      <c r="D81" s="30"/>
      <c r="F81" s="30"/>
    </row>
    <row r="82" spans="4:6" s="5" customFormat="1" ht="12.75">
      <c r="D82" s="30"/>
      <c r="F82" s="30"/>
    </row>
    <row r="83" spans="4:6" s="5" customFormat="1" ht="12.75">
      <c r="D83" s="30"/>
      <c r="F83" s="30"/>
    </row>
    <row r="84" spans="4:6" s="5" customFormat="1" ht="12.75">
      <c r="D84" s="30"/>
      <c r="F84" s="30"/>
    </row>
    <row r="85" spans="4:6" s="5" customFormat="1" ht="12.75">
      <c r="D85" s="30"/>
      <c r="F85" s="30"/>
    </row>
    <row r="86" spans="4:6" s="5" customFormat="1" ht="12.75">
      <c r="D86" s="30"/>
      <c r="F86" s="30"/>
    </row>
    <row r="87" spans="4:6" s="5" customFormat="1" ht="12.75">
      <c r="D87" s="30"/>
      <c r="F87" s="30"/>
    </row>
    <row r="88" spans="4:6" s="5" customFormat="1" ht="12.75">
      <c r="D88" s="30"/>
      <c r="F88" s="30"/>
    </row>
    <row r="89" spans="4:6" s="5" customFormat="1" ht="12.75">
      <c r="D89" s="30"/>
      <c r="F89" s="30"/>
    </row>
    <row r="90" spans="4:6" s="5" customFormat="1" ht="12.75">
      <c r="D90" s="30"/>
      <c r="F90" s="30"/>
    </row>
    <row r="91" spans="4:6" s="5" customFormat="1" ht="12.75">
      <c r="D91" s="30"/>
      <c r="F91" s="30"/>
    </row>
    <row r="92" spans="4:6" s="5" customFormat="1" ht="12.75">
      <c r="D92" s="30"/>
      <c r="F92" s="30"/>
    </row>
    <row r="93" spans="4:6" s="5" customFormat="1" ht="12.75">
      <c r="D93" s="30"/>
      <c r="F93" s="30"/>
    </row>
    <row r="94" spans="4:6" s="5" customFormat="1" ht="12.75">
      <c r="D94" s="30"/>
      <c r="F94" s="30"/>
    </row>
    <row r="95" spans="4:6" s="5" customFormat="1" ht="12.75">
      <c r="D95" s="30"/>
      <c r="F95" s="30"/>
    </row>
  </sheetData>
  <sheetProtection/>
  <mergeCells count="8">
    <mergeCell ref="H3:H4"/>
    <mergeCell ref="I3:I4"/>
    <mergeCell ref="A1:I1"/>
    <mergeCell ref="A3:A4"/>
    <mergeCell ref="B3:B4"/>
    <mergeCell ref="C3:C4"/>
    <mergeCell ref="D3:E3"/>
    <mergeCell ref="F3:G3"/>
  </mergeCells>
  <printOptions/>
  <pageMargins left="0.7086614173228347" right="0.7086614173228347" top="0.7480314960629921" bottom="0.35433070866141736" header="0.31496062992125984" footer="0.31496062992125984"/>
  <pageSetup fitToHeight="4" fitToWidth="1" horizontalDpi="600" verticalDpi="600" orientation="landscape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43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32" sqref="B31:B32"/>
    </sheetView>
  </sheetViews>
  <sheetFormatPr defaultColWidth="9.00390625" defaultRowHeight="12.75"/>
  <cols>
    <col min="1" max="1" width="6.25390625" style="33" customWidth="1"/>
    <col min="2" max="2" width="41.625" style="4" customWidth="1"/>
    <col min="3" max="3" width="19.00390625" style="12" customWidth="1"/>
    <col min="4" max="4" width="14.25390625" style="12" customWidth="1"/>
    <col min="5" max="5" width="14.375" style="5" customWidth="1"/>
    <col min="6" max="6" width="13.25390625" style="12" customWidth="1"/>
    <col min="7" max="7" width="14.25390625" style="12" customWidth="1"/>
    <col min="8" max="8" width="17.125" style="4" customWidth="1"/>
    <col min="9" max="9" width="18.375" style="4" customWidth="1"/>
    <col min="10" max="16384" width="9.125" style="4" customWidth="1"/>
  </cols>
  <sheetData>
    <row r="1" spans="1:9" ht="15.75" customHeight="1">
      <c r="A1" s="74" t="s">
        <v>139</v>
      </c>
      <c r="B1" s="74"/>
      <c r="C1" s="74"/>
      <c r="D1" s="74"/>
      <c r="E1" s="74"/>
      <c r="F1" s="74"/>
      <c r="G1" s="74"/>
      <c r="H1" s="74"/>
      <c r="I1" s="74"/>
    </row>
    <row r="3" spans="1:9" s="24" customFormat="1" ht="29.25" customHeight="1">
      <c r="A3" s="90" t="s">
        <v>37</v>
      </c>
      <c r="B3" s="90" t="s">
        <v>38</v>
      </c>
      <c r="C3" s="90" t="s">
        <v>39</v>
      </c>
      <c r="D3" s="91" t="s">
        <v>40</v>
      </c>
      <c r="E3" s="92"/>
      <c r="F3" s="90" t="s">
        <v>41</v>
      </c>
      <c r="G3" s="90"/>
      <c r="H3" s="90" t="s">
        <v>43</v>
      </c>
      <c r="I3" s="90" t="s">
        <v>44</v>
      </c>
    </row>
    <row r="4" spans="1:9" s="14" customFormat="1" ht="50.25" customHeight="1">
      <c r="A4" s="90"/>
      <c r="B4" s="90"/>
      <c r="C4" s="90"/>
      <c r="D4" s="25" t="s">
        <v>46</v>
      </c>
      <c r="E4" s="25" t="s">
        <v>42</v>
      </c>
      <c r="F4" s="25" t="s">
        <v>46</v>
      </c>
      <c r="G4" s="25" t="s">
        <v>42</v>
      </c>
      <c r="H4" s="90"/>
      <c r="I4" s="90"/>
    </row>
    <row r="5" spans="1:9" s="21" customFormat="1" ht="68.25" customHeight="1">
      <c r="A5" s="40"/>
      <c r="B5" s="13" t="s">
        <v>56</v>
      </c>
      <c r="C5" s="38">
        <f>SUM(C6:C10)</f>
        <v>8519.923</v>
      </c>
      <c r="D5" s="38">
        <f>SUM(D6:D10)</f>
        <v>8419.514</v>
      </c>
      <c r="E5" s="59">
        <f>D5/C5*100</f>
        <v>98.82147995938459</v>
      </c>
      <c r="F5" s="38">
        <f>SUM(F6:F10)</f>
        <v>9098.55</v>
      </c>
      <c r="G5" s="59">
        <f>F5/C5*100</f>
        <v>106.79145809181607</v>
      </c>
      <c r="H5" s="13"/>
      <c r="I5" s="13"/>
    </row>
    <row r="6" spans="1:9" s="5" customFormat="1" ht="12.75">
      <c r="A6" s="32"/>
      <c r="B6" s="1" t="s">
        <v>4</v>
      </c>
      <c r="C6" s="39">
        <f>C13+C32</f>
        <v>0</v>
      </c>
      <c r="D6" s="39">
        <f>D13+D32</f>
        <v>0</v>
      </c>
      <c r="E6" s="61"/>
      <c r="F6" s="39">
        <f>F13+F32</f>
        <v>0</v>
      </c>
      <c r="G6" s="61"/>
      <c r="H6" s="1"/>
      <c r="I6" s="1"/>
    </row>
    <row r="7" spans="1:9" s="5" customFormat="1" ht="12.75">
      <c r="A7" s="32"/>
      <c r="B7" s="1" t="s">
        <v>0</v>
      </c>
      <c r="C7" s="39">
        <f>C14+C24+C33</f>
        <v>2148.623</v>
      </c>
      <c r="D7" s="39">
        <f>D14+D24+D33</f>
        <v>2048.214</v>
      </c>
      <c r="E7" s="61">
        <f>D7/C7*100</f>
        <v>95.32682094532173</v>
      </c>
      <c r="F7" s="39">
        <f>F14+F24+F33</f>
        <v>2819.9629999999997</v>
      </c>
      <c r="G7" s="61">
        <f>F7/C7*100</f>
        <v>131.24512769341106</v>
      </c>
      <c r="H7" s="1"/>
      <c r="I7" s="1"/>
    </row>
    <row r="8" spans="1:9" s="5" customFormat="1" ht="12.75">
      <c r="A8" s="32"/>
      <c r="B8" s="1" t="s">
        <v>1</v>
      </c>
      <c r="C8" s="39">
        <f aca="true" t="shared" si="0" ref="C8:F10">C15+C25+C34</f>
        <v>3564.218</v>
      </c>
      <c r="D8" s="39">
        <f t="shared" si="0"/>
        <v>3564.218</v>
      </c>
      <c r="E8" s="61">
        <f aca="true" t="shared" si="1" ref="E8:E33">D8/C8*100</f>
        <v>100</v>
      </c>
      <c r="F8" s="39">
        <f t="shared" si="0"/>
        <v>3564.218</v>
      </c>
      <c r="G8" s="61">
        <f aca="true" t="shared" si="2" ref="G8:G33">F8/C8*100</f>
        <v>100</v>
      </c>
      <c r="H8" s="1"/>
      <c r="I8" s="1"/>
    </row>
    <row r="9" spans="1:9" s="5" customFormat="1" ht="12.75">
      <c r="A9" s="32"/>
      <c r="B9" s="1" t="s">
        <v>2</v>
      </c>
      <c r="C9" s="39">
        <f t="shared" si="0"/>
        <v>2775.082</v>
      </c>
      <c r="D9" s="39">
        <f t="shared" si="0"/>
        <v>2775.082</v>
      </c>
      <c r="E9" s="61">
        <f t="shared" si="1"/>
        <v>100</v>
      </c>
      <c r="F9" s="39">
        <f t="shared" si="0"/>
        <v>2682.369</v>
      </c>
      <c r="G9" s="61">
        <f t="shared" si="2"/>
        <v>96.65908971338506</v>
      </c>
      <c r="H9" s="1"/>
      <c r="I9" s="1"/>
    </row>
    <row r="10" spans="1:9" s="5" customFormat="1" ht="12.75">
      <c r="A10" s="32"/>
      <c r="B10" s="1" t="s">
        <v>3</v>
      </c>
      <c r="C10" s="39">
        <f t="shared" si="0"/>
        <v>32</v>
      </c>
      <c r="D10" s="39">
        <f t="shared" si="0"/>
        <v>32</v>
      </c>
      <c r="E10" s="61">
        <f t="shared" si="1"/>
        <v>100</v>
      </c>
      <c r="F10" s="39">
        <f t="shared" si="0"/>
        <v>32</v>
      </c>
      <c r="G10" s="61">
        <f t="shared" si="2"/>
        <v>100</v>
      </c>
      <c r="H10" s="1"/>
      <c r="I10" s="1"/>
    </row>
    <row r="11" spans="1:9" s="5" customFormat="1" ht="25.5">
      <c r="A11" s="32"/>
      <c r="B11" s="20" t="s">
        <v>47</v>
      </c>
      <c r="C11" s="39"/>
      <c r="D11" s="39"/>
      <c r="E11" s="61"/>
      <c r="F11" s="39"/>
      <c r="G11" s="61"/>
      <c r="H11" s="1"/>
      <c r="I11" s="1"/>
    </row>
    <row r="12" spans="1:9" s="8" customFormat="1" ht="54" customHeight="1">
      <c r="A12" s="40">
        <v>1</v>
      </c>
      <c r="B12" s="16" t="s">
        <v>142</v>
      </c>
      <c r="C12" s="38">
        <f>C14+C15+C16+C17</f>
        <v>8279.922999999999</v>
      </c>
      <c r="D12" s="38">
        <f>D14+D15+D16+D17</f>
        <v>8179.750999999999</v>
      </c>
      <c r="E12" s="61">
        <f t="shared" si="1"/>
        <v>98.7901819859919</v>
      </c>
      <c r="F12" s="38">
        <f>F14+F15+F16+F17</f>
        <v>8858.787</v>
      </c>
      <c r="G12" s="61">
        <f t="shared" si="2"/>
        <v>106.99117612567173</v>
      </c>
      <c r="H12" s="45" t="s">
        <v>144</v>
      </c>
      <c r="I12" s="7"/>
    </row>
    <row r="13" spans="1:9" s="5" customFormat="1" ht="12.75">
      <c r="A13" s="32"/>
      <c r="B13" s="1" t="s">
        <v>8</v>
      </c>
      <c r="C13" s="39"/>
      <c r="D13" s="39"/>
      <c r="E13" s="61"/>
      <c r="F13" s="39"/>
      <c r="G13" s="61"/>
      <c r="H13" s="1"/>
      <c r="I13" s="1"/>
    </row>
    <row r="14" spans="1:9" s="5" customFormat="1" ht="12.75">
      <c r="A14" s="32"/>
      <c r="B14" s="1" t="s">
        <v>0</v>
      </c>
      <c r="C14" s="39">
        <v>2060.623</v>
      </c>
      <c r="D14" s="39">
        <v>1960.451</v>
      </c>
      <c r="E14" s="61">
        <f t="shared" si="1"/>
        <v>95.13875172702623</v>
      </c>
      <c r="F14" s="39">
        <v>2732.2</v>
      </c>
      <c r="G14" s="61">
        <f t="shared" si="2"/>
        <v>132.59096884777077</v>
      </c>
      <c r="H14" s="1"/>
      <c r="I14" s="1"/>
    </row>
    <row r="15" spans="1:9" s="5" customFormat="1" ht="12.75">
      <c r="A15" s="32"/>
      <c r="B15" s="1" t="s">
        <v>1</v>
      </c>
      <c r="C15" s="39">
        <v>3487.1</v>
      </c>
      <c r="D15" s="39">
        <v>3487.1</v>
      </c>
      <c r="E15" s="61">
        <f t="shared" si="1"/>
        <v>100</v>
      </c>
      <c r="F15" s="39">
        <v>3487.1</v>
      </c>
      <c r="G15" s="61">
        <f t="shared" si="2"/>
        <v>100</v>
      </c>
      <c r="H15" s="1"/>
      <c r="I15" s="1"/>
    </row>
    <row r="16" spans="1:9" s="5" customFormat="1" ht="12.75">
      <c r="A16" s="32"/>
      <c r="B16" s="1" t="s">
        <v>2</v>
      </c>
      <c r="C16" s="39">
        <v>2732.2</v>
      </c>
      <c r="D16" s="39">
        <v>2732.2</v>
      </c>
      <c r="E16" s="61">
        <f t="shared" si="1"/>
        <v>100</v>
      </c>
      <c r="F16" s="39">
        <v>2639.487</v>
      </c>
      <c r="G16" s="61">
        <f t="shared" si="2"/>
        <v>96.6066539784789</v>
      </c>
      <c r="H16" s="1"/>
      <c r="I16" s="1"/>
    </row>
    <row r="17" spans="1:9" s="5" customFormat="1" ht="12.75">
      <c r="A17" s="32"/>
      <c r="B17" s="1" t="s">
        <v>3</v>
      </c>
      <c r="C17" s="39"/>
      <c r="D17" s="39"/>
      <c r="E17" s="61"/>
      <c r="F17" s="39"/>
      <c r="G17" s="61"/>
      <c r="H17" s="1"/>
      <c r="I17" s="1"/>
    </row>
    <row r="18" spans="1:9" s="30" customFormat="1" ht="12.75">
      <c r="A18" s="40"/>
      <c r="B18" s="20" t="s">
        <v>48</v>
      </c>
      <c r="C18" s="39"/>
      <c r="D18" s="39"/>
      <c r="E18" s="61"/>
      <c r="F18" s="39"/>
      <c r="G18" s="61"/>
      <c r="H18" s="42"/>
      <c r="I18" s="20"/>
    </row>
    <row r="19" spans="1:9" s="30" customFormat="1" ht="43.5" customHeight="1">
      <c r="A19" s="40"/>
      <c r="B19" s="20" t="s">
        <v>145</v>
      </c>
      <c r="C19" s="39"/>
      <c r="D19" s="39"/>
      <c r="E19" s="61"/>
      <c r="F19" s="39"/>
      <c r="G19" s="61"/>
      <c r="H19" s="42" t="s">
        <v>146</v>
      </c>
      <c r="I19" s="20"/>
    </row>
    <row r="20" spans="1:9" s="30" customFormat="1" ht="12.75">
      <c r="A20" s="40"/>
      <c r="B20" s="20" t="s">
        <v>143</v>
      </c>
      <c r="C20" s="39"/>
      <c r="D20" s="39"/>
      <c r="E20" s="61"/>
      <c r="F20" s="39"/>
      <c r="G20" s="61"/>
      <c r="H20" s="42"/>
      <c r="I20" s="40">
        <v>100</v>
      </c>
    </row>
    <row r="21" spans="1:9" s="30" customFormat="1" ht="12.75">
      <c r="A21" s="40"/>
      <c r="B21" s="20" t="s">
        <v>50</v>
      </c>
      <c r="C21" s="39"/>
      <c r="D21" s="39"/>
      <c r="E21" s="61"/>
      <c r="F21" s="39"/>
      <c r="G21" s="61"/>
      <c r="H21" s="42"/>
      <c r="I21" s="40">
        <v>107</v>
      </c>
    </row>
    <row r="22" spans="1:9" s="30" customFormat="1" ht="38.25">
      <c r="A22" s="40">
        <v>2</v>
      </c>
      <c r="B22" s="16" t="s">
        <v>147</v>
      </c>
      <c r="C22" s="38">
        <f>SUM(C24:C27)</f>
        <v>200</v>
      </c>
      <c r="D22" s="38">
        <f>SUM(D24:D27)</f>
        <v>200</v>
      </c>
      <c r="E22" s="61">
        <f t="shared" si="1"/>
        <v>100</v>
      </c>
      <c r="F22" s="38">
        <f>SUM(F24:F27)</f>
        <v>200</v>
      </c>
      <c r="G22" s="61">
        <f t="shared" si="2"/>
        <v>100</v>
      </c>
      <c r="H22" s="42"/>
      <c r="I22" s="40"/>
    </row>
    <row r="23" spans="1:9" s="30" customFormat="1" ht="12.75">
      <c r="A23" s="32"/>
      <c r="B23" s="1" t="s">
        <v>8</v>
      </c>
      <c r="C23" s="39"/>
      <c r="D23" s="39"/>
      <c r="E23" s="61"/>
      <c r="F23" s="39"/>
      <c r="G23" s="61"/>
      <c r="H23" s="42"/>
      <c r="I23" s="40"/>
    </row>
    <row r="24" spans="1:9" s="30" customFormat="1" ht="12.75">
      <c r="A24" s="32"/>
      <c r="B24" s="1" t="s">
        <v>0</v>
      </c>
      <c r="C24" s="39">
        <v>48</v>
      </c>
      <c r="D24" s="39">
        <v>48</v>
      </c>
      <c r="E24" s="61">
        <f t="shared" si="1"/>
        <v>100</v>
      </c>
      <c r="F24" s="39">
        <v>48</v>
      </c>
      <c r="G24" s="61">
        <f t="shared" si="2"/>
        <v>100</v>
      </c>
      <c r="H24" s="42"/>
      <c r="I24" s="40"/>
    </row>
    <row r="25" spans="1:9" s="30" customFormat="1" ht="12.75">
      <c r="A25" s="32"/>
      <c r="B25" s="1" t="s">
        <v>1</v>
      </c>
      <c r="C25" s="39">
        <v>77.118</v>
      </c>
      <c r="D25" s="39">
        <v>77.118</v>
      </c>
      <c r="E25" s="61">
        <f t="shared" si="1"/>
        <v>100</v>
      </c>
      <c r="F25" s="39">
        <v>77.118</v>
      </c>
      <c r="G25" s="61">
        <f t="shared" si="2"/>
        <v>100</v>
      </c>
      <c r="H25" s="42"/>
      <c r="I25" s="40"/>
    </row>
    <row r="26" spans="1:9" s="30" customFormat="1" ht="12.75">
      <c r="A26" s="32"/>
      <c r="B26" s="1" t="s">
        <v>2</v>
      </c>
      <c r="C26" s="39">
        <v>42.882</v>
      </c>
      <c r="D26" s="39">
        <v>42.882</v>
      </c>
      <c r="E26" s="61">
        <f t="shared" si="1"/>
        <v>100</v>
      </c>
      <c r="F26" s="39">
        <v>42.882</v>
      </c>
      <c r="G26" s="61">
        <f t="shared" si="2"/>
        <v>100</v>
      </c>
      <c r="H26" s="42"/>
      <c r="I26" s="40"/>
    </row>
    <row r="27" spans="1:9" s="30" customFormat="1" ht="12.75">
      <c r="A27" s="32"/>
      <c r="B27" s="1" t="s">
        <v>3</v>
      </c>
      <c r="C27" s="39">
        <v>32</v>
      </c>
      <c r="D27" s="39">
        <v>32</v>
      </c>
      <c r="E27" s="61">
        <f t="shared" si="1"/>
        <v>100</v>
      </c>
      <c r="F27" s="39">
        <v>32</v>
      </c>
      <c r="G27" s="61">
        <f t="shared" si="2"/>
        <v>100</v>
      </c>
      <c r="H27" s="42"/>
      <c r="I27" s="40"/>
    </row>
    <row r="28" spans="1:9" s="30" customFormat="1" ht="45">
      <c r="A28" s="40"/>
      <c r="B28" s="20" t="s">
        <v>148</v>
      </c>
      <c r="C28" s="39"/>
      <c r="D28" s="39"/>
      <c r="E28" s="61"/>
      <c r="F28" s="39"/>
      <c r="G28" s="61"/>
      <c r="H28" s="42" t="s">
        <v>149</v>
      </c>
      <c r="I28" s="40"/>
    </row>
    <row r="29" spans="1:9" s="30" customFormat="1" ht="12.75">
      <c r="A29" s="40"/>
      <c r="B29" s="20" t="s">
        <v>143</v>
      </c>
      <c r="C29" s="39"/>
      <c r="D29" s="39"/>
      <c r="E29" s="61"/>
      <c r="F29" s="39"/>
      <c r="G29" s="61"/>
      <c r="H29" s="42"/>
      <c r="I29" s="40">
        <v>100</v>
      </c>
    </row>
    <row r="30" spans="1:9" s="30" customFormat="1" ht="12.75">
      <c r="A30" s="40"/>
      <c r="B30" s="20" t="s">
        <v>50</v>
      </c>
      <c r="C30" s="39"/>
      <c r="D30" s="39"/>
      <c r="E30" s="61"/>
      <c r="F30" s="39"/>
      <c r="G30" s="61"/>
      <c r="H30" s="42"/>
      <c r="I30" s="40">
        <v>100</v>
      </c>
    </row>
    <row r="31" spans="1:9" ht="38.25">
      <c r="A31" s="32">
        <v>3</v>
      </c>
      <c r="B31" s="16" t="s">
        <v>14</v>
      </c>
      <c r="C31" s="38">
        <f>SUM(C33:C36)</f>
        <v>40</v>
      </c>
      <c r="D31" s="38">
        <f>SUM(D33:D36)</f>
        <v>39.763</v>
      </c>
      <c r="E31" s="61">
        <f t="shared" si="1"/>
        <v>99.4075</v>
      </c>
      <c r="F31" s="38">
        <f>SUM(F33:F36)</f>
        <v>39.763</v>
      </c>
      <c r="G31" s="61">
        <f t="shared" si="2"/>
        <v>99.4075</v>
      </c>
      <c r="H31" s="43"/>
      <c r="I31" s="43"/>
    </row>
    <row r="32" spans="1:9" s="5" customFormat="1" ht="12.75">
      <c r="A32" s="32"/>
      <c r="B32" s="1" t="s">
        <v>8</v>
      </c>
      <c r="C32" s="39"/>
      <c r="D32" s="39"/>
      <c r="E32" s="61"/>
      <c r="F32" s="39"/>
      <c r="G32" s="61"/>
      <c r="H32" s="1"/>
      <c r="I32" s="1"/>
    </row>
    <row r="33" spans="1:9" s="5" customFormat="1" ht="12.75">
      <c r="A33" s="32"/>
      <c r="B33" s="1" t="s">
        <v>0</v>
      </c>
      <c r="C33" s="39">
        <v>40</v>
      </c>
      <c r="D33" s="39">
        <v>39.763</v>
      </c>
      <c r="E33" s="61">
        <f t="shared" si="1"/>
        <v>99.4075</v>
      </c>
      <c r="F33" s="39">
        <v>39.763</v>
      </c>
      <c r="G33" s="61">
        <f t="shared" si="2"/>
        <v>99.4075</v>
      </c>
      <c r="H33" s="1"/>
      <c r="I33" s="1"/>
    </row>
    <row r="34" spans="1:9" s="5" customFormat="1" ht="12.75">
      <c r="A34" s="32"/>
      <c r="B34" s="1" t="s">
        <v>1</v>
      </c>
      <c r="C34" s="39"/>
      <c r="D34" s="39"/>
      <c r="E34" s="54"/>
      <c r="F34" s="39"/>
      <c r="G34" s="61"/>
      <c r="H34" s="1"/>
      <c r="I34" s="1"/>
    </row>
    <row r="35" spans="1:9" s="5" customFormat="1" ht="12.75">
      <c r="A35" s="32"/>
      <c r="B35" s="1" t="s">
        <v>2</v>
      </c>
      <c r="C35" s="39"/>
      <c r="D35" s="39"/>
      <c r="E35" s="54"/>
      <c r="F35" s="39"/>
      <c r="G35" s="61"/>
      <c r="H35" s="1"/>
      <c r="I35" s="1"/>
    </row>
    <row r="36" spans="1:9" s="5" customFormat="1" ht="12.75">
      <c r="A36" s="32"/>
      <c r="B36" s="1" t="s">
        <v>3</v>
      </c>
      <c r="C36" s="39"/>
      <c r="D36" s="39"/>
      <c r="E36" s="54"/>
      <c r="F36" s="39"/>
      <c r="G36" s="61"/>
      <c r="H36" s="1"/>
      <c r="I36" s="1"/>
    </row>
    <row r="37" spans="1:9" s="30" customFormat="1" ht="12.75">
      <c r="A37" s="40"/>
      <c r="B37" s="20" t="s">
        <v>48</v>
      </c>
      <c r="C37" s="39"/>
      <c r="D37" s="39"/>
      <c r="E37" s="61"/>
      <c r="F37" s="39"/>
      <c r="G37" s="61"/>
      <c r="H37" s="42"/>
      <c r="I37" s="20"/>
    </row>
    <row r="38" spans="1:9" s="30" customFormat="1" ht="57.75" customHeight="1">
      <c r="A38" s="40"/>
      <c r="B38" s="20" t="s">
        <v>57</v>
      </c>
      <c r="C38" s="39"/>
      <c r="D38" s="39"/>
      <c r="E38" s="61"/>
      <c r="F38" s="39"/>
      <c r="G38" s="61"/>
      <c r="H38" s="42" t="s">
        <v>110</v>
      </c>
      <c r="I38" s="20"/>
    </row>
    <row r="39" spans="1:9" s="30" customFormat="1" ht="12.75">
      <c r="A39" s="40"/>
      <c r="B39" s="20" t="s">
        <v>143</v>
      </c>
      <c r="C39" s="39"/>
      <c r="D39" s="39"/>
      <c r="E39" s="61"/>
      <c r="F39" s="39"/>
      <c r="G39" s="61"/>
      <c r="H39" s="42"/>
      <c r="I39" s="40">
        <v>100</v>
      </c>
    </row>
    <row r="40" spans="1:9" s="30" customFormat="1" ht="12.75">
      <c r="A40" s="40"/>
      <c r="B40" s="20" t="s">
        <v>50</v>
      </c>
      <c r="C40" s="39"/>
      <c r="D40" s="39"/>
      <c r="E40" s="61"/>
      <c r="F40" s="39"/>
      <c r="G40" s="61"/>
      <c r="H40" s="42"/>
      <c r="I40" s="40">
        <v>100</v>
      </c>
    </row>
    <row r="42" spans="1:9" ht="54.75" customHeight="1">
      <c r="A42" s="87" t="s">
        <v>141</v>
      </c>
      <c r="B42" s="87"/>
      <c r="C42" s="87"/>
      <c r="D42" s="87"/>
      <c r="E42" s="87"/>
      <c r="F42" s="87"/>
      <c r="G42" s="87"/>
      <c r="H42" s="87"/>
      <c r="I42" s="87"/>
    </row>
    <row r="43" spans="1:9" ht="57" customHeight="1">
      <c r="A43" s="87" t="s">
        <v>140</v>
      </c>
      <c r="B43" s="87"/>
      <c r="C43" s="87"/>
      <c r="D43" s="87"/>
      <c r="E43" s="87"/>
      <c r="F43" s="87"/>
      <c r="G43" s="87"/>
      <c r="H43" s="87"/>
      <c r="I43" s="87"/>
    </row>
  </sheetData>
  <sheetProtection/>
  <mergeCells count="10">
    <mergeCell ref="A43:I43"/>
    <mergeCell ref="A42:I42"/>
    <mergeCell ref="F3:G3"/>
    <mergeCell ref="H3:H4"/>
    <mergeCell ref="I3:I4"/>
    <mergeCell ref="A1:I1"/>
    <mergeCell ref="A3:A4"/>
    <mergeCell ref="B3:B4"/>
    <mergeCell ref="C3:C4"/>
    <mergeCell ref="D3:E3"/>
  </mergeCells>
  <printOptions/>
  <pageMargins left="0.7086614173228347" right="0.7086614173228347" top="0.7480314960629921" bottom="0.35433070866141736" header="0.31496062992125984" footer="0.31496062992125984"/>
  <pageSetup fitToHeight="10" fitToWidth="1" horizontalDpi="600" verticalDpi="600" orientation="landscape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41"/>
  <sheetViews>
    <sheetView tabSelected="1" zoomScalePageLayoutView="0" workbookViewId="0" topLeftCell="A1">
      <selection activeCell="A1" sqref="A1:I42"/>
    </sheetView>
  </sheetViews>
  <sheetFormatPr defaultColWidth="9.00390625" defaultRowHeight="12.75"/>
  <cols>
    <col min="1" max="1" width="7.125" style="33" customWidth="1"/>
    <col min="2" max="2" width="40.375" style="4" customWidth="1"/>
    <col min="3" max="3" width="14.875" style="4" customWidth="1"/>
    <col min="4" max="4" width="9.875" style="4" customWidth="1"/>
    <col min="5" max="5" width="10.625" style="4" customWidth="1"/>
    <col min="6" max="6" width="9.25390625" style="12" customWidth="1"/>
    <col min="7" max="7" width="10.625" style="12" customWidth="1"/>
    <col min="8" max="8" width="15.375" style="5" customWidth="1"/>
    <col min="9" max="9" width="12.375" style="4" customWidth="1"/>
    <col min="10" max="16384" width="9.125" style="4" customWidth="1"/>
  </cols>
  <sheetData>
    <row r="1" spans="1:9" ht="15.75" customHeight="1">
      <c r="A1" s="74" t="s">
        <v>139</v>
      </c>
      <c r="B1" s="74"/>
      <c r="C1" s="74"/>
      <c r="D1" s="74"/>
      <c r="E1" s="74"/>
      <c r="F1" s="74"/>
      <c r="G1" s="74"/>
      <c r="H1" s="74"/>
      <c r="I1" s="74"/>
    </row>
    <row r="2" spans="5:6" ht="15.75">
      <c r="E2" s="23"/>
      <c r="F2" s="28"/>
    </row>
    <row r="3" spans="1:9" s="24" customFormat="1" ht="29.25" customHeight="1">
      <c r="A3" s="90" t="s">
        <v>37</v>
      </c>
      <c r="B3" s="90" t="s">
        <v>38</v>
      </c>
      <c r="C3" s="90" t="s">
        <v>39</v>
      </c>
      <c r="D3" s="91" t="s">
        <v>40</v>
      </c>
      <c r="E3" s="92"/>
      <c r="F3" s="90" t="s">
        <v>41</v>
      </c>
      <c r="G3" s="90"/>
      <c r="H3" s="90" t="s">
        <v>43</v>
      </c>
      <c r="I3" s="90" t="s">
        <v>44</v>
      </c>
    </row>
    <row r="4" spans="1:9" s="14" customFormat="1" ht="53.25" customHeight="1">
      <c r="A4" s="90"/>
      <c r="B4" s="90"/>
      <c r="C4" s="90"/>
      <c r="D4" s="25" t="s">
        <v>46</v>
      </c>
      <c r="E4" s="25" t="s">
        <v>42</v>
      </c>
      <c r="F4" s="25" t="s">
        <v>46</v>
      </c>
      <c r="G4" s="25" t="s">
        <v>42</v>
      </c>
      <c r="H4" s="90"/>
      <c r="I4" s="90"/>
    </row>
    <row r="5" spans="1:9" s="21" customFormat="1" ht="40.5" customHeight="1">
      <c r="A5" s="40"/>
      <c r="B5" s="13" t="s">
        <v>58</v>
      </c>
      <c r="C5" s="35">
        <f>C12+C22+C32</f>
        <v>454</v>
      </c>
      <c r="D5" s="35">
        <f aca="true" t="shared" si="0" ref="D5:F6">D12+D22+D32</f>
        <v>423.4</v>
      </c>
      <c r="E5" s="9">
        <f>E7+E8+E9+E10</f>
        <v>100</v>
      </c>
      <c r="F5" s="35">
        <f t="shared" si="0"/>
        <v>423.4</v>
      </c>
      <c r="G5" s="9">
        <f>G7+G8+G9+G10</f>
        <v>100</v>
      </c>
      <c r="H5" s="20"/>
      <c r="I5" s="13"/>
    </row>
    <row r="6" spans="1:9" s="5" customFormat="1" ht="12.75">
      <c r="A6" s="32"/>
      <c r="B6" s="1" t="s">
        <v>4</v>
      </c>
      <c r="C6" s="36">
        <f>C13+C23+C33</f>
        <v>0</v>
      </c>
      <c r="D6" s="36">
        <f t="shared" si="0"/>
        <v>0</v>
      </c>
      <c r="E6" s="10"/>
      <c r="F6" s="41"/>
      <c r="G6" s="49"/>
      <c r="H6" s="1"/>
      <c r="I6" s="1"/>
    </row>
    <row r="7" spans="1:9" s="5" customFormat="1" ht="12.75">
      <c r="A7" s="32"/>
      <c r="B7" s="1" t="s">
        <v>0</v>
      </c>
      <c r="C7" s="36">
        <f>C14+C24+C34</f>
        <v>454</v>
      </c>
      <c r="D7" s="36">
        <f>D14+D24+D34</f>
        <v>423.4</v>
      </c>
      <c r="E7" s="36">
        <v>100</v>
      </c>
      <c r="F7" s="36">
        <f>F14+F24+F34</f>
        <v>423.4</v>
      </c>
      <c r="G7" s="36">
        <v>100</v>
      </c>
      <c r="H7" s="1"/>
      <c r="I7" s="1"/>
    </row>
    <row r="8" spans="1:9" s="5" customFormat="1" ht="12.75">
      <c r="A8" s="32"/>
      <c r="B8" s="1" t="s">
        <v>1</v>
      </c>
      <c r="C8" s="36">
        <f aca="true" t="shared" si="1" ref="C8:G10">C15+C25</f>
        <v>0</v>
      </c>
      <c r="D8" s="36">
        <f t="shared" si="1"/>
        <v>0</v>
      </c>
      <c r="E8" s="36">
        <f t="shared" si="1"/>
        <v>0</v>
      </c>
      <c r="F8" s="36">
        <f t="shared" si="1"/>
        <v>0</v>
      </c>
      <c r="G8" s="36">
        <f t="shared" si="1"/>
        <v>0</v>
      </c>
      <c r="H8" s="1"/>
      <c r="I8" s="1"/>
    </row>
    <row r="9" spans="1:9" s="5" customFormat="1" ht="12.75">
      <c r="A9" s="32"/>
      <c r="B9" s="1" t="s">
        <v>2</v>
      </c>
      <c r="C9" s="36">
        <f t="shared" si="1"/>
        <v>0</v>
      </c>
      <c r="D9" s="36">
        <f t="shared" si="1"/>
        <v>0</v>
      </c>
      <c r="E9" s="36">
        <f t="shared" si="1"/>
        <v>0</v>
      </c>
      <c r="F9" s="36">
        <f t="shared" si="1"/>
        <v>0</v>
      </c>
      <c r="G9" s="36">
        <f t="shared" si="1"/>
        <v>0</v>
      </c>
      <c r="H9" s="1"/>
      <c r="I9" s="1"/>
    </row>
    <row r="10" spans="1:9" s="5" customFormat="1" ht="12.75">
      <c r="A10" s="32"/>
      <c r="B10" s="1" t="s">
        <v>3</v>
      </c>
      <c r="C10" s="36">
        <f t="shared" si="1"/>
        <v>0</v>
      </c>
      <c r="D10" s="36">
        <f t="shared" si="1"/>
        <v>0</v>
      </c>
      <c r="E10" s="36">
        <f t="shared" si="1"/>
        <v>0</v>
      </c>
      <c r="F10" s="36">
        <f t="shared" si="1"/>
        <v>0</v>
      </c>
      <c r="G10" s="36">
        <f t="shared" si="1"/>
        <v>0</v>
      </c>
      <c r="H10" s="1"/>
      <c r="I10" s="1"/>
    </row>
    <row r="11" spans="1:9" s="5" customFormat="1" ht="25.5">
      <c r="A11" s="32"/>
      <c r="B11" s="20" t="s">
        <v>47</v>
      </c>
      <c r="C11" s="36"/>
      <c r="D11" s="36"/>
      <c r="E11" s="10"/>
      <c r="F11" s="41"/>
      <c r="G11" s="49"/>
      <c r="H11" s="1"/>
      <c r="I11" s="1"/>
    </row>
    <row r="12" spans="1:9" s="8" customFormat="1" ht="70.5" customHeight="1">
      <c r="A12" s="32">
        <v>1</v>
      </c>
      <c r="B12" s="16" t="s">
        <v>227</v>
      </c>
      <c r="C12" s="35">
        <f>SUM(C14:C17)</f>
        <v>249.2</v>
      </c>
      <c r="D12" s="35">
        <f>SUM(D14:D17)</f>
        <v>224.7</v>
      </c>
      <c r="E12" s="9">
        <v>100</v>
      </c>
      <c r="F12" s="38">
        <f>F14</f>
        <v>224.7</v>
      </c>
      <c r="G12" s="19">
        <v>100</v>
      </c>
      <c r="H12" s="46"/>
      <c r="I12" s="7"/>
    </row>
    <row r="13" spans="1:9" s="5" customFormat="1" ht="12.75">
      <c r="A13" s="32"/>
      <c r="B13" s="1" t="s">
        <v>8</v>
      </c>
      <c r="C13" s="36"/>
      <c r="D13" s="36"/>
      <c r="E13" s="10"/>
      <c r="F13" s="39"/>
      <c r="G13" s="26"/>
      <c r="H13" s="45"/>
      <c r="I13" s="1"/>
    </row>
    <row r="14" spans="1:9" s="5" customFormat="1" ht="12.75">
      <c r="A14" s="32"/>
      <c r="B14" s="1" t="s">
        <v>0</v>
      </c>
      <c r="C14" s="36">
        <v>249.2</v>
      </c>
      <c r="D14" s="36">
        <v>224.7</v>
      </c>
      <c r="E14" s="10">
        <v>100</v>
      </c>
      <c r="F14" s="39">
        <v>224.7</v>
      </c>
      <c r="G14" s="26">
        <v>100</v>
      </c>
      <c r="H14" s="45"/>
      <c r="I14" s="1"/>
    </row>
    <row r="15" spans="1:9" s="5" customFormat="1" ht="12.75">
      <c r="A15" s="32"/>
      <c r="B15" s="1" t="s">
        <v>1</v>
      </c>
      <c r="C15" s="36"/>
      <c r="D15" s="36"/>
      <c r="E15" s="10"/>
      <c r="F15" s="39"/>
      <c r="G15" s="26"/>
      <c r="H15" s="45"/>
      <c r="I15" s="1"/>
    </row>
    <row r="16" spans="1:9" s="5" customFormat="1" ht="12.75">
      <c r="A16" s="32"/>
      <c r="B16" s="1" t="s">
        <v>2</v>
      </c>
      <c r="C16" s="36"/>
      <c r="D16" s="36"/>
      <c r="E16" s="10"/>
      <c r="F16" s="39"/>
      <c r="G16" s="26"/>
      <c r="H16" s="45"/>
      <c r="I16" s="1"/>
    </row>
    <row r="17" spans="1:9" s="5" customFormat="1" ht="12.75">
      <c r="A17" s="32"/>
      <c r="B17" s="1" t="s">
        <v>3</v>
      </c>
      <c r="C17" s="36"/>
      <c r="D17" s="36"/>
      <c r="E17" s="10"/>
      <c r="F17" s="39"/>
      <c r="G17" s="26"/>
      <c r="H17" s="45"/>
      <c r="I17" s="1"/>
    </row>
    <row r="18" spans="1:9" s="30" customFormat="1" ht="12.75">
      <c r="A18" s="40"/>
      <c r="B18" s="20" t="s">
        <v>48</v>
      </c>
      <c r="C18" s="39"/>
      <c r="D18" s="39"/>
      <c r="E18" s="39"/>
      <c r="F18" s="39"/>
      <c r="G18" s="26"/>
      <c r="H18" s="42"/>
      <c r="I18" s="20"/>
    </row>
    <row r="19" spans="1:9" s="30" customFormat="1" ht="157.5">
      <c r="A19" s="40"/>
      <c r="B19" s="20" t="s">
        <v>60</v>
      </c>
      <c r="C19" s="39"/>
      <c r="D19" s="39"/>
      <c r="E19" s="39"/>
      <c r="F19" s="39"/>
      <c r="G19" s="26"/>
      <c r="H19" s="46" t="s">
        <v>61</v>
      </c>
      <c r="I19" s="20"/>
    </row>
    <row r="20" spans="1:9" s="30" customFormat="1" ht="12.75">
      <c r="A20" s="40"/>
      <c r="B20" s="20" t="s">
        <v>143</v>
      </c>
      <c r="C20" s="39"/>
      <c r="D20" s="39"/>
      <c r="E20" s="39"/>
      <c r="F20" s="39"/>
      <c r="G20" s="26"/>
      <c r="H20" s="42"/>
      <c r="I20" s="40">
        <v>100</v>
      </c>
    </row>
    <row r="21" spans="1:9" s="30" customFormat="1" ht="12.75">
      <c r="A21" s="40"/>
      <c r="B21" s="20" t="s">
        <v>50</v>
      </c>
      <c r="C21" s="39"/>
      <c r="D21" s="39"/>
      <c r="E21" s="39"/>
      <c r="F21" s="39"/>
      <c r="G21" s="26"/>
      <c r="H21" s="42"/>
      <c r="I21" s="40">
        <v>100</v>
      </c>
    </row>
    <row r="22" spans="1:9" s="8" customFormat="1" ht="45" customHeight="1">
      <c r="A22" s="32">
        <v>2</v>
      </c>
      <c r="B22" s="16" t="s">
        <v>15</v>
      </c>
      <c r="C22" s="35">
        <f>C24</f>
        <v>193.8</v>
      </c>
      <c r="D22" s="35">
        <f>D24</f>
        <v>187.7</v>
      </c>
      <c r="E22" s="9">
        <v>100</v>
      </c>
      <c r="F22" s="38">
        <f>F24</f>
        <v>187.7</v>
      </c>
      <c r="G22" s="19">
        <f>F22/D22*100</f>
        <v>100</v>
      </c>
      <c r="H22" s="46"/>
      <c r="I22" s="7"/>
    </row>
    <row r="23" spans="1:9" s="5" customFormat="1" ht="12.75">
      <c r="A23" s="32"/>
      <c r="B23" s="1" t="s">
        <v>8</v>
      </c>
      <c r="C23" s="36"/>
      <c r="D23" s="36"/>
      <c r="E23" s="10"/>
      <c r="F23" s="39"/>
      <c r="G23" s="19"/>
      <c r="H23" s="45"/>
      <c r="I23" s="1"/>
    </row>
    <row r="24" spans="1:9" s="5" customFormat="1" ht="12.75">
      <c r="A24" s="32"/>
      <c r="B24" s="1" t="s">
        <v>0</v>
      </c>
      <c r="C24" s="36">
        <v>193.8</v>
      </c>
      <c r="D24" s="39">
        <v>187.7</v>
      </c>
      <c r="E24" s="10">
        <v>100</v>
      </c>
      <c r="F24" s="39">
        <v>187.7</v>
      </c>
      <c r="G24" s="26">
        <f>F24/D24*100</f>
        <v>100</v>
      </c>
      <c r="H24" s="45"/>
      <c r="I24" s="1"/>
    </row>
    <row r="25" spans="1:9" s="5" customFormat="1" ht="12.75">
      <c r="A25" s="32"/>
      <c r="B25" s="1" t="s">
        <v>1</v>
      </c>
      <c r="C25" s="36"/>
      <c r="D25" s="36"/>
      <c r="E25" s="10"/>
      <c r="F25" s="39"/>
      <c r="G25" s="26"/>
      <c r="H25" s="45"/>
      <c r="I25" s="1"/>
    </row>
    <row r="26" spans="1:9" s="5" customFormat="1" ht="12.75">
      <c r="A26" s="32"/>
      <c r="B26" s="1" t="s">
        <v>2</v>
      </c>
      <c r="C26" s="36"/>
      <c r="D26" s="36"/>
      <c r="E26" s="10"/>
      <c r="F26" s="39"/>
      <c r="G26" s="26"/>
      <c r="H26" s="45"/>
      <c r="I26" s="1"/>
    </row>
    <row r="27" spans="1:9" s="5" customFormat="1" ht="12.75">
      <c r="A27" s="32"/>
      <c r="B27" s="1" t="s">
        <v>3</v>
      </c>
      <c r="C27" s="36"/>
      <c r="D27" s="36"/>
      <c r="E27" s="10"/>
      <c r="F27" s="39"/>
      <c r="G27" s="26"/>
      <c r="H27" s="45"/>
      <c r="I27" s="1"/>
    </row>
    <row r="28" spans="1:9" s="30" customFormat="1" ht="12.75">
      <c r="A28" s="40"/>
      <c r="B28" s="20" t="s">
        <v>48</v>
      </c>
      <c r="C28" s="39"/>
      <c r="D28" s="39"/>
      <c r="E28" s="39"/>
      <c r="F28" s="39"/>
      <c r="G28" s="26"/>
      <c r="H28" s="42"/>
      <c r="I28" s="20"/>
    </row>
    <row r="29" spans="1:9" s="30" customFormat="1" ht="56.25">
      <c r="A29" s="40"/>
      <c r="B29" s="20" t="s">
        <v>63</v>
      </c>
      <c r="C29" s="39"/>
      <c r="D29" s="39"/>
      <c r="E29" s="39"/>
      <c r="F29" s="39"/>
      <c r="G29" s="26"/>
      <c r="H29" s="46" t="s">
        <v>62</v>
      </c>
      <c r="I29" s="20"/>
    </row>
    <row r="30" spans="1:9" s="30" customFormat="1" ht="12.75">
      <c r="A30" s="40"/>
      <c r="B30" s="20" t="s">
        <v>143</v>
      </c>
      <c r="C30" s="39"/>
      <c r="D30" s="39"/>
      <c r="E30" s="39"/>
      <c r="F30" s="39"/>
      <c r="G30" s="26"/>
      <c r="H30" s="42"/>
      <c r="I30" s="40">
        <v>100</v>
      </c>
    </row>
    <row r="31" spans="1:9" s="30" customFormat="1" ht="12.75">
      <c r="A31" s="40"/>
      <c r="B31" s="20" t="s">
        <v>50</v>
      </c>
      <c r="C31" s="39"/>
      <c r="D31" s="39"/>
      <c r="E31" s="39"/>
      <c r="F31" s="39"/>
      <c r="G31" s="26"/>
      <c r="H31" s="42"/>
      <c r="I31" s="40">
        <v>100</v>
      </c>
    </row>
    <row r="32" spans="1:9" s="8" customFormat="1" ht="45" customHeight="1">
      <c r="A32" s="32">
        <v>3</v>
      </c>
      <c r="B32" s="16" t="s">
        <v>59</v>
      </c>
      <c r="C32" s="35">
        <f>C34</f>
        <v>11</v>
      </c>
      <c r="D32" s="35">
        <f>D34</f>
        <v>11</v>
      </c>
      <c r="E32" s="9">
        <v>100</v>
      </c>
      <c r="F32" s="38">
        <f>F34</f>
        <v>11</v>
      </c>
      <c r="G32" s="19">
        <f>F32/D32*100</f>
        <v>100</v>
      </c>
      <c r="H32" s="46"/>
      <c r="I32" s="7"/>
    </row>
    <row r="33" spans="1:9" s="5" customFormat="1" ht="12.75">
      <c r="A33" s="32"/>
      <c r="B33" s="1" t="s">
        <v>8</v>
      </c>
      <c r="C33" s="36"/>
      <c r="D33" s="36"/>
      <c r="E33" s="10"/>
      <c r="F33" s="39"/>
      <c r="G33" s="19"/>
      <c r="H33" s="45"/>
      <c r="I33" s="1"/>
    </row>
    <row r="34" spans="1:9" s="5" customFormat="1" ht="12.75">
      <c r="A34" s="32"/>
      <c r="B34" s="1" t="s">
        <v>0</v>
      </c>
      <c r="C34" s="36">
        <v>11</v>
      </c>
      <c r="D34" s="39">
        <v>11</v>
      </c>
      <c r="E34" s="10">
        <v>100</v>
      </c>
      <c r="F34" s="39">
        <v>11</v>
      </c>
      <c r="G34" s="26">
        <f>F34/D34*100</f>
        <v>100</v>
      </c>
      <c r="H34" s="45"/>
      <c r="I34" s="1"/>
    </row>
    <row r="35" spans="1:9" s="5" customFormat="1" ht="12.75">
      <c r="A35" s="32"/>
      <c r="B35" s="1" t="s">
        <v>1</v>
      </c>
      <c r="C35" s="36"/>
      <c r="D35" s="36"/>
      <c r="E35" s="10"/>
      <c r="F35" s="39"/>
      <c r="G35" s="26"/>
      <c r="H35" s="45"/>
      <c r="I35" s="1"/>
    </row>
    <row r="36" spans="1:9" s="5" customFormat="1" ht="12.75">
      <c r="A36" s="32"/>
      <c r="B36" s="1" t="s">
        <v>2</v>
      </c>
      <c r="C36" s="36"/>
      <c r="D36" s="36"/>
      <c r="E36" s="10"/>
      <c r="F36" s="39"/>
      <c r="G36" s="26"/>
      <c r="H36" s="45"/>
      <c r="I36" s="1"/>
    </row>
    <row r="37" spans="1:9" s="5" customFormat="1" ht="12.75">
      <c r="A37" s="32"/>
      <c r="B37" s="1" t="s">
        <v>3</v>
      </c>
      <c r="C37" s="36"/>
      <c r="D37" s="36"/>
      <c r="E37" s="10"/>
      <c r="F37" s="39"/>
      <c r="G37" s="26"/>
      <c r="H37" s="45"/>
      <c r="I37" s="1"/>
    </row>
    <row r="38" spans="1:9" s="30" customFormat="1" ht="12.75">
      <c r="A38" s="40"/>
      <c r="B38" s="20" t="s">
        <v>48</v>
      </c>
      <c r="C38" s="39"/>
      <c r="D38" s="39"/>
      <c r="E38" s="39"/>
      <c r="F38" s="39"/>
      <c r="G38" s="26"/>
      <c r="H38" s="42"/>
      <c r="I38" s="20"/>
    </row>
    <row r="39" spans="1:9" s="30" customFormat="1" ht="25.5">
      <c r="A39" s="40"/>
      <c r="B39" s="20" t="s">
        <v>138</v>
      </c>
      <c r="C39" s="39"/>
      <c r="D39" s="39"/>
      <c r="E39" s="39"/>
      <c r="F39" s="39"/>
      <c r="G39" s="26"/>
      <c r="H39" s="46" t="s">
        <v>228</v>
      </c>
      <c r="I39" s="20"/>
    </row>
    <row r="40" spans="1:9" s="30" customFormat="1" ht="12.75">
      <c r="A40" s="40"/>
      <c r="B40" s="20" t="s">
        <v>143</v>
      </c>
      <c r="C40" s="39"/>
      <c r="D40" s="39"/>
      <c r="E40" s="39"/>
      <c r="F40" s="39"/>
      <c r="G40" s="26"/>
      <c r="H40" s="42"/>
      <c r="I40" s="40">
        <v>100</v>
      </c>
    </row>
    <row r="41" spans="1:9" s="30" customFormat="1" ht="12.75">
      <c r="A41" s="40"/>
      <c r="B41" s="20" t="s">
        <v>50</v>
      </c>
      <c r="C41" s="39"/>
      <c r="D41" s="39"/>
      <c r="E41" s="39"/>
      <c r="F41" s="39"/>
      <c r="G41" s="26"/>
      <c r="H41" s="42"/>
      <c r="I41" s="40">
        <v>100</v>
      </c>
    </row>
  </sheetData>
  <sheetProtection/>
  <mergeCells count="8">
    <mergeCell ref="I3:I4"/>
    <mergeCell ref="A1:I1"/>
    <mergeCell ref="A3:A4"/>
    <mergeCell ref="B3:B4"/>
    <mergeCell ref="C3:C4"/>
    <mergeCell ref="H3:H4"/>
    <mergeCell ref="D3:E3"/>
    <mergeCell ref="F3:G3"/>
  </mergeCells>
  <printOptions/>
  <pageMargins left="0.7086614173228347" right="0.7086614173228347" top="0.7480314960629921" bottom="0.35433070866141736" header="0.31496062992125984" footer="0.31496062992125984"/>
  <pageSetup fitToHeight="5" fitToWidth="1" horizontalDpi="600" verticalDpi="600" orientation="landscape" paperSize="9" scale="8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22"/>
  <sheetViews>
    <sheetView zoomScalePageLayoutView="0" workbookViewId="0" topLeftCell="A1">
      <selection activeCell="F26" sqref="F26"/>
    </sheetView>
  </sheetViews>
  <sheetFormatPr defaultColWidth="9.00390625" defaultRowHeight="12.75"/>
  <cols>
    <col min="1" max="1" width="8.625" style="47" customWidth="1"/>
    <col min="2" max="2" width="40.375" style="12" customWidth="1"/>
    <col min="3" max="3" width="18.375" style="12" customWidth="1"/>
    <col min="4" max="4" width="14.25390625" style="12" customWidth="1"/>
    <col min="5" max="5" width="13.875" style="12" customWidth="1"/>
    <col min="6" max="6" width="11.25390625" style="12" customWidth="1"/>
    <col min="7" max="7" width="11.625" style="12" customWidth="1"/>
    <col min="8" max="8" width="17.875" style="30" customWidth="1"/>
    <col min="9" max="9" width="14.875" style="12" customWidth="1"/>
    <col min="10" max="16384" width="9.125" style="12" customWidth="1"/>
  </cols>
  <sheetData>
    <row r="1" spans="1:9" ht="15.75" customHeight="1">
      <c r="A1" s="74" t="s">
        <v>139</v>
      </c>
      <c r="B1" s="74"/>
      <c r="C1" s="74"/>
      <c r="D1" s="74"/>
      <c r="E1" s="74"/>
      <c r="F1" s="74"/>
      <c r="G1" s="74"/>
      <c r="H1" s="74"/>
      <c r="I1" s="74"/>
    </row>
    <row r="2" spans="2:8" ht="15.75">
      <c r="B2" s="24"/>
      <c r="C2" s="24"/>
      <c r="D2" s="24"/>
      <c r="E2" s="24"/>
      <c r="F2" s="24"/>
      <c r="G2" s="24"/>
      <c r="H2" s="31"/>
    </row>
    <row r="3" spans="1:9" s="24" customFormat="1" ht="55.5" customHeight="1">
      <c r="A3" s="90" t="s">
        <v>37</v>
      </c>
      <c r="B3" s="90" t="s">
        <v>38</v>
      </c>
      <c r="C3" s="90" t="s">
        <v>39</v>
      </c>
      <c r="D3" s="91" t="s">
        <v>40</v>
      </c>
      <c r="E3" s="92"/>
      <c r="F3" s="90" t="s">
        <v>41</v>
      </c>
      <c r="G3" s="90"/>
      <c r="H3" s="90" t="s">
        <v>43</v>
      </c>
      <c r="I3" s="90" t="s">
        <v>44</v>
      </c>
    </row>
    <row r="4" spans="1:9" s="14" customFormat="1" ht="55.5" customHeight="1">
      <c r="A4" s="90"/>
      <c r="B4" s="90"/>
      <c r="C4" s="90"/>
      <c r="D4" s="25" t="s">
        <v>46</v>
      </c>
      <c r="E4" s="25" t="s">
        <v>42</v>
      </c>
      <c r="F4" s="25" t="s">
        <v>46</v>
      </c>
      <c r="G4" s="25" t="s">
        <v>42</v>
      </c>
      <c r="H4" s="90"/>
      <c r="I4" s="90"/>
    </row>
    <row r="5" spans="1:9" s="21" customFormat="1" ht="56.25" customHeight="1">
      <c r="A5" s="40"/>
      <c r="B5" s="13" t="s">
        <v>64</v>
      </c>
      <c r="C5" s="38">
        <f>C7+C8+C9+C10</f>
        <v>35</v>
      </c>
      <c r="D5" s="38">
        <f>D7+D8+D9+D10</f>
        <v>35</v>
      </c>
      <c r="E5" s="26">
        <f>D5/C5*100</f>
        <v>100</v>
      </c>
      <c r="F5" s="38">
        <f>F7+F8+F9+F10</f>
        <v>35</v>
      </c>
      <c r="G5" s="19">
        <v>100</v>
      </c>
      <c r="H5" s="20"/>
      <c r="I5" s="13"/>
    </row>
    <row r="6" spans="1:9" s="30" customFormat="1" ht="12.75">
      <c r="A6" s="40"/>
      <c r="B6" s="20" t="s">
        <v>4</v>
      </c>
      <c r="C6" s="38"/>
      <c r="D6" s="38"/>
      <c r="E6" s="26"/>
      <c r="F6" s="38"/>
      <c r="G6" s="26"/>
      <c r="H6" s="20"/>
      <c r="I6" s="20"/>
    </row>
    <row r="7" spans="1:9" s="30" customFormat="1" ht="12.75">
      <c r="A7" s="40"/>
      <c r="B7" s="20" t="s">
        <v>0</v>
      </c>
      <c r="C7" s="39">
        <f>C14</f>
        <v>35</v>
      </c>
      <c r="D7" s="39">
        <f>D14</f>
        <v>35</v>
      </c>
      <c r="E7" s="26">
        <f>D7/C7*100</f>
        <v>100</v>
      </c>
      <c r="F7" s="39">
        <f>F14</f>
        <v>35</v>
      </c>
      <c r="G7" s="26">
        <v>100</v>
      </c>
      <c r="H7" s="20"/>
      <c r="I7" s="20"/>
    </row>
    <row r="8" spans="1:9" s="30" customFormat="1" ht="12.75">
      <c r="A8" s="40"/>
      <c r="B8" s="20" t="s">
        <v>1</v>
      </c>
      <c r="C8" s="39">
        <f aca="true" t="shared" si="0" ref="C8:D10">C15</f>
        <v>0</v>
      </c>
      <c r="D8" s="39">
        <f t="shared" si="0"/>
        <v>0</v>
      </c>
      <c r="E8" s="26"/>
      <c r="F8" s="39">
        <f>F15</f>
        <v>0</v>
      </c>
      <c r="G8" s="26"/>
      <c r="H8" s="20"/>
      <c r="I8" s="20"/>
    </row>
    <row r="9" spans="1:9" s="30" customFormat="1" ht="12.75">
      <c r="A9" s="40"/>
      <c r="B9" s="20" t="s">
        <v>2</v>
      </c>
      <c r="C9" s="39">
        <f t="shared" si="0"/>
        <v>0</v>
      </c>
      <c r="D9" s="39">
        <f t="shared" si="0"/>
        <v>0</v>
      </c>
      <c r="E9" s="26"/>
      <c r="F9" s="39">
        <f>F16</f>
        <v>0</v>
      </c>
      <c r="G9" s="26"/>
      <c r="H9" s="20"/>
      <c r="I9" s="20"/>
    </row>
    <row r="10" spans="1:9" s="30" customFormat="1" ht="12.75">
      <c r="A10" s="40"/>
      <c r="B10" s="20" t="s">
        <v>3</v>
      </c>
      <c r="C10" s="39">
        <f t="shared" si="0"/>
        <v>0</v>
      </c>
      <c r="D10" s="39">
        <f t="shared" si="0"/>
        <v>0</v>
      </c>
      <c r="E10" s="26"/>
      <c r="F10" s="39">
        <f>F17</f>
        <v>0</v>
      </c>
      <c r="G10" s="26"/>
      <c r="H10" s="20"/>
      <c r="I10" s="20"/>
    </row>
    <row r="11" spans="1:9" s="30" customFormat="1" ht="25.5">
      <c r="A11" s="40"/>
      <c r="B11" s="20" t="s">
        <v>47</v>
      </c>
      <c r="C11" s="39"/>
      <c r="D11" s="39"/>
      <c r="E11" s="26"/>
      <c r="F11" s="39"/>
      <c r="G11" s="26"/>
      <c r="H11" s="20"/>
      <c r="I11" s="20"/>
    </row>
    <row r="12" spans="1:9" ht="25.5">
      <c r="A12" s="40">
        <v>1</v>
      </c>
      <c r="B12" s="16" t="s">
        <v>224</v>
      </c>
      <c r="C12" s="38">
        <f>SUM(C14:C17)</f>
        <v>35</v>
      </c>
      <c r="D12" s="38">
        <f>SUM(D14:D17)</f>
        <v>35</v>
      </c>
      <c r="E12" s="38">
        <f>D12/C12*100</f>
        <v>100</v>
      </c>
      <c r="F12" s="38">
        <f>SUM(F14:F17)</f>
        <v>35</v>
      </c>
      <c r="G12" s="38">
        <f>F12/C12*100</f>
        <v>100</v>
      </c>
      <c r="H12" s="15"/>
      <c r="I12" s="29"/>
    </row>
    <row r="13" spans="1:9" s="30" customFormat="1" ht="12.75">
      <c r="A13" s="40"/>
      <c r="B13" s="20" t="s">
        <v>8</v>
      </c>
      <c r="C13" s="39">
        <f>D13+E13</f>
        <v>0</v>
      </c>
      <c r="D13" s="39"/>
      <c r="E13" s="38"/>
      <c r="F13" s="39"/>
      <c r="G13" s="38"/>
      <c r="H13" s="20"/>
      <c r="I13" s="20"/>
    </row>
    <row r="14" spans="1:9" s="30" customFormat="1" ht="12.75">
      <c r="A14" s="40"/>
      <c r="B14" s="20" t="s">
        <v>0</v>
      </c>
      <c r="C14" s="39">
        <v>35</v>
      </c>
      <c r="D14" s="39">
        <v>35</v>
      </c>
      <c r="E14" s="38">
        <f>D14/C14*100</f>
        <v>100</v>
      </c>
      <c r="F14" s="39">
        <v>35</v>
      </c>
      <c r="G14" s="38">
        <f>F14/C14*100</f>
        <v>100</v>
      </c>
      <c r="H14" s="20"/>
      <c r="I14" s="20"/>
    </row>
    <row r="15" spans="1:9" s="30" customFormat="1" ht="12.75">
      <c r="A15" s="40"/>
      <c r="B15" s="20" t="s">
        <v>1</v>
      </c>
      <c r="C15" s="39"/>
      <c r="D15" s="39"/>
      <c r="E15" s="38"/>
      <c r="F15" s="39"/>
      <c r="G15" s="38"/>
      <c r="H15" s="20"/>
      <c r="I15" s="20"/>
    </row>
    <row r="16" spans="1:9" s="30" customFormat="1" ht="12.75">
      <c r="A16" s="40"/>
      <c r="B16" s="20" t="s">
        <v>2</v>
      </c>
      <c r="C16" s="39"/>
      <c r="D16" s="39"/>
      <c r="E16" s="27"/>
      <c r="F16" s="39"/>
      <c r="G16" s="27"/>
      <c r="H16" s="20"/>
      <c r="I16" s="20"/>
    </row>
    <row r="17" spans="1:9" s="30" customFormat="1" ht="12.75">
      <c r="A17" s="40"/>
      <c r="B17" s="20" t="s">
        <v>3</v>
      </c>
      <c r="C17" s="39"/>
      <c r="D17" s="39"/>
      <c r="E17" s="27"/>
      <c r="F17" s="39"/>
      <c r="G17" s="27"/>
      <c r="H17" s="20"/>
      <c r="I17" s="20"/>
    </row>
    <row r="18" spans="1:9" s="30" customFormat="1" ht="12.75">
      <c r="A18" s="40"/>
      <c r="B18" s="20" t="s">
        <v>3</v>
      </c>
      <c r="C18" s="39"/>
      <c r="D18" s="39"/>
      <c r="E18" s="27"/>
      <c r="F18" s="39"/>
      <c r="G18" s="27"/>
      <c r="H18" s="20"/>
      <c r="I18" s="20"/>
    </row>
    <row r="19" spans="1:9" s="30" customFormat="1" ht="12.75">
      <c r="A19" s="40"/>
      <c r="B19" s="20" t="s">
        <v>48</v>
      </c>
      <c r="C19" s="39"/>
      <c r="D19" s="39"/>
      <c r="E19" s="39"/>
      <c r="F19" s="39"/>
      <c r="G19" s="26"/>
      <c r="H19" s="42"/>
      <c r="I19" s="20"/>
    </row>
    <row r="20" spans="1:9" s="30" customFormat="1" ht="25.5">
      <c r="A20" s="40"/>
      <c r="B20" s="20" t="s">
        <v>225</v>
      </c>
      <c r="C20" s="39"/>
      <c r="D20" s="39"/>
      <c r="E20" s="39"/>
      <c r="F20" s="39"/>
      <c r="G20" s="26"/>
      <c r="H20" s="42" t="s">
        <v>226</v>
      </c>
      <c r="I20" s="20"/>
    </row>
    <row r="21" spans="1:9" s="30" customFormat="1" ht="12.75">
      <c r="A21" s="40"/>
      <c r="B21" s="20" t="s">
        <v>143</v>
      </c>
      <c r="C21" s="39"/>
      <c r="D21" s="39"/>
      <c r="E21" s="39"/>
      <c r="F21" s="39"/>
      <c r="G21" s="26"/>
      <c r="H21" s="42">
        <v>1</v>
      </c>
      <c r="I21" s="40">
        <v>100</v>
      </c>
    </row>
    <row r="22" spans="1:9" s="30" customFormat="1" ht="12.75">
      <c r="A22" s="40"/>
      <c r="B22" s="20" t="s">
        <v>50</v>
      </c>
      <c r="C22" s="39"/>
      <c r="D22" s="39"/>
      <c r="E22" s="39"/>
      <c r="F22" s="39"/>
      <c r="G22" s="26"/>
      <c r="H22" s="42">
        <v>1</v>
      </c>
      <c r="I22" s="40">
        <v>100</v>
      </c>
    </row>
  </sheetData>
  <sheetProtection/>
  <mergeCells count="8">
    <mergeCell ref="A1:I1"/>
    <mergeCell ref="D3:E3"/>
    <mergeCell ref="F3:G3"/>
    <mergeCell ref="I3:I4"/>
    <mergeCell ref="A3:A4"/>
    <mergeCell ref="B3:B4"/>
    <mergeCell ref="C3:C4"/>
    <mergeCell ref="H3:H4"/>
  </mergeCells>
  <printOptions/>
  <pageMargins left="0.7086614173228347" right="0.7086614173228347" top="0.7480314960629921" bottom="0.35433070866141736" header="0.31496062992125984" footer="0.31496062992125984"/>
  <pageSetup fitToHeight="2" fitToWidth="1" horizontalDpi="600" verticalDpi="600" orientation="landscape" paperSize="9" scale="8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31"/>
  <sheetViews>
    <sheetView zoomScalePageLayoutView="0" workbookViewId="0" topLeftCell="A7">
      <selection activeCell="C32" sqref="C32"/>
    </sheetView>
  </sheetViews>
  <sheetFormatPr defaultColWidth="9.00390625" defaultRowHeight="12.75"/>
  <cols>
    <col min="1" max="1" width="6.875" style="4" customWidth="1"/>
    <col min="2" max="2" width="40.375" style="4" customWidth="1"/>
    <col min="3" max="3" width="19.00390625" style="4" customWidth="1"/>
    <col min="4" max="4" width="14.25390625" style="4" customWidth="1"/>
    <col min="5" max="5" width="13.875" style="4" customWidth="1"/>
    <col min="6" max="6" width="13.875" style="12" customWidth="1"/>
    <col min="7" max="7" width="12.00390625" style="5" customWidth="1"/>
    <col min="8" max="8" width="16.375" style="4" customWidth="1"/>
    <col min="9" max="9" width="17.00390625" style="4" customWidth="1"/>
    <col min="10" max="16384" width="9.125" style="4" customWidth="1"/>
  </cols>
  <sheetData>
    <row r="1" spans="1:9" ht="15.75" customHeight="1">
      <c r="A1" s="74" t="s">
        <v>139</v>
      </c>
      <c r="B1" s="74"/>
      <c r="C1" s="74"/>
      <c r="D1" s="74"/>
      <c r="E1" s="74"/>
      <c r="F1" s="74"/>
      <c r="G1" s="74"/>
      <c r="H1" s="74"/>
      <c r="I1" s="74"/>
    </row>
    <row r="2" spans="5:6" ht="15.75">
      <c r="E2" s="23"/>
      <c r="F2" s="28"/>
    </row>
    <row r="3" spans="1:9" s="24" customFormat="1" ht="29.25" customHeight="1">
      <c r="A3" s="90" t="s">
        <v>37</v>
      </c>
      <c r="B3" s="90" t="s">
        <v>38</v>
      </c>
      <c r="C3" s="90" t="s">
        <v>39</v>
      </c>
      <c r="D3" s="91" t="s">
        <v>40</v>
      </c>
      <c r="E3" s="92"/>
      <c r="F3" s="90" t="s">
        <v>41</v>
      </c>
      <c r="G3" s="90"/>
      <c r="H3" s="90" t="s">
        <v>43</v>
      </c>
      <c r="I3" s="90" t="s">
        <v>44</v>
      </c>
    </row>
    <row r="4" spans="1:9" s="14" customFormat="1" ht="54.75" customHeight="1">
      <c r="A4" s="90"/>
      <c r="B4" s="90"/>
      <c r="C4" s="90"/>
      <c r="D4" s="25" t="s">
        <v>46</v>
      </c>
      <c r="E4" s="25" t="s">
        <v>42</v>
      </c>
      <c r="F4" s="25" t="s">
        <v>46</v>
      </c>
      <c r="G4" s="25" t="s">
        <v>42</v>
      </c>
      <c r="H4" s="90"/>
      <c r="I4" s="90"/>
    </row>
    <row r="5" spans="1:9" s="21" customFormat="1" ht="65.25" customHeight="1">
      <c r="A5" s="13"/>
      <c r="B5" s="13" t="s">
        <v>65</v>
      </c>
      <c r="C5" s="35">
        <f>SUM(C7:C10)</f>
        <v>80</v>
      </c>
      <c r="D5" s="35">
        <f>SUM(D7:D10)</f>
        <v>80</v>
      </c>
      <c r="E5" s="9">
        <f>D5/C5*100</f>
        <v>100</v>
      </c>
      <c r="F5" s="38">
        <f>SUM(F7:F10)</f>
        <v>80</v>
      </c>
      <c r="G5" s="44">
        <f>SUM(G7:G10)</f>
        <v>100</v>
      </c>
      <c r="H5" s="13"/>
      <c r="I5" s="13"/>
    </row>
    <row r="6" spans="1:9" s="5" customFormat="1" ht="12.75">
      <c r="A6" s="1"/>
      <c r="B6" s="1" t="s">
        <v>4</v>
      </c>
      <c r="C6" s="36"/>
      <c r="D6" s="36"/>
      <c r="E6" s="10"/>
      <c r="F6" s="39"/>
      <c r="G6" s="22"/>
      <c r="H6" s="1"/>
      <c r="I6" s="1"/>
    </row>
    <row r="7" spans="1:9" s="5" customFormat="1" ht="12.75">
      <c r="A7" s="1"/>
      <c r="B7" s="1" t="s">
        <v>0</v>
      </c>
      <c r="C7" s="36">
        <f>C14+C24</f>
        <v>80</v>
      </c>
      <c r="D7" s="36">
        <f>D14+D24</f>
        <v>80</v>
      </c>
      <c r="E7" s="36">
        <f>D7/C7*100</f>
        <v>100</v>
      </c>
      <c r="F7" s="36">
        <f>F14+F24</f>
        <v>80</v>
      </c>
      <c r="G7" s="36">
        <f>F7/C7*100</f>
        <v>100</v>
      </c>
      <c r="H7" s="1"/>
      <c r="I7" s="1"/>
    </row>
    <row r="8" spans="1:9" s="5" customFormat="1" ht="12.75">
      <c r="A8" s="1"/>
      <c r="B8" s="1" t="s">
        <v>1</v>
      </c>
      <c r="C8" s="36">
        <f aca="true" t="shared" si="0" ref="C8:G10">C15+C25</f>
        <v>0</v>
      </c>
      <c r="D8" s="36">
        <f t="shared" si="0"/>
        <v>0</v>
      </c>
      <c r="E8" s="36">
        <f t="shared" si="0"/>
        <v>0</v>
      </c>
      <c r="F8" s="36">
        <f t="shared" si="0"/>
        <v>0</v>
      </c>
      <c r="G8" s="36">
        <f t="shared" si="0"/>
        <v>0</v>
      </c>
      <c r="H8" s="1"/>
      <c r="I8" s="1"/>
    </row>
    <row r="9" spans="1:9" s="5" customFormat="1" ht="12.75">
      <c r="A9" s="1"/>
      <c r="B9" s="1" t="s">
        <v>2</v>
      </c>
      <c r="C9" s="36">
        <f t="shared" si="0"/>
        <v>0</v>
      </c>
      <c r="D9" s="36">
        <f t="shared" si="0"/>
        <v>0</v>
      </c>
      <c r="E9" s="36">
        <f t="shared" si="0"/>
        <v>0</v>
      </c>
      <c r="F9" s="36">
        <f t="shared" si="0"/>
        <v>0</v>
      </c>
      <c r="G9" s="36">
        <f t="shared" si="0"/>
        <v>0</v>
      </c>
      <c r="H9" s="1"/>
      <c r="I9" s="1"/>
    </row>
    <row r="10" spans="1:9" s="5" customFormat="1" ht="12.75">
      <c r="A10" s="1"/>
      <c r="B10" s="1" t="s">
        <v>3</v>
      </c>
      <c r="C10" s="36">
        <f t="shared" si="0"/>
        <v>0</v>
      </c>
      <c r="D10" s="36">
        <f t="shared" si="0"/>
        <v>0</v>
      </c>
      <c r="E10" s="36">
        <f t="shared" si="0"/>
        <v>0</v>
      </c>
      <c r="F10" s="36">
        <f t="shared" si="0"/>
        <v>0</v>
      </c>
      <c r="G10" s="36">
        <f t="shared" si="0"/>
        <v>0</v>
      </c>
      <c r="H10" s="1"/>
      <c r="I10" s="1"/>
    </row>
    <row r="11" spans="1:9" s="5" customFormat="1" ht="25.5">
      <c r="A11" s="1"/>
      <c r="B11" s="20" t="s">
        <v>47</v>
      </c>
      <c r="C11" s="10"/>
      <c r="D11" s="10"/>
      <c r="E11" s="10"/>
      <c r="F11" s="26"/>
      <c r="G11" s="1"/>
      <c r="H11" s="1"/>
      <c r="I11" s="1"/>
    </row>
    <row r="12" spans="1:9" s="8" customFormat="1" ht="23.25" customHeight="1">
      <c r="A12" s="32">
        <v>1</v>
      </c>
      <c r="B12" s="16" t="s">
        <v>16</v>
      </c>
      <c r="C12" s="35">
        <f>C14</f>
        <v>70</v>
      </c>
      <c r="D12" s="35">
        <f>D14</f>
        <v>70</v>
      </c>
      <c r="E12" s="35">
        <f>E14</f>
        <v>100</v>
      </c>
      <c r="F12" s="35">
        <f>F14</f>
        <v>70</v>
      </c>
      <c r="G12" s="35">
        <f>G14</f>
        <v>100</v>
      </c>
      <c r="H12" s="7"/>
      <c r="I12" s="7"/>
    </row>
    <row r="13" spans="1:9" s="5" customFormat="1" ht="12.75">
      <c r="A13" s="1"/>
      <c r="B13" s="1" t="s">
        <v>8</v>
      </c>
      <c r="C13" s="36"/>
      <c r="D13" s="36"/>
      <c r="E13" s="10"/>
      <c r="F13" s="39"/>
      <c r="G13" s="22"/>
      <c r="H13" s="1"/>
      <c r="I13" s="1"/>
    </row>
    <row r="14" spans="1:9" s="5" customFormat="1" ht="12.75">
      <c r="A14" s="1"/>
      <c r="B14" s="1" t="s">
        <v>0</v>
      </c>
      <c r="C14" s="36">
        <v>70</v>
      </c>
      <c r="D14" s="36">
        <v>70</v>
      </c>
      <c r="E14" s="10">
        <f>D14/C14*100</f>
        <v>100</v>
      </c>
      <c r="F14" s="39">
        <v>70</v>
      </c>
      <c r="G14" s="22">
        <f>F14/C14*100</f>
        <v>100</v>
      </c>
      <c r="H14" s="1"/>
      <c r="I14" s="1"/>
    </row>
    <row r="15" spans="1:9" s="5" customFormat="1" ht="12.75">
      <c r="A15" s="1"/>
      <c r="B15" s="1" t="s">
        <v>1</v>
      </c>
      <c r="C15" s="36"/>
      <c r="D15" s="36"/>
      <c r="E15" s="10"/>
      <c r="F15" s="39"/>
      <c r="G15" s="22"/>
      <c r="H15" s="1"/>
      <c r="I15" s="1"/>
    </row>
    <row r="16" spans="1:9" s="5" customFormat="1" ht="12.75">
      <c r="A16" s="1"/>
      <c r="B16" s="1" t="s">
        <v>2</v>
      </c>
      <c r="C16" s="10"/>
      <c r="D16" s="10"/>
      <c r="E16" s="10"/>
      <c r="F16" s="26"/>
      <c r="G16" s="1"/>
      <c r="H16" s="1"/>
      <c r="I16" s="1"/>
    </row>
    <row r="17" spans="1:9" s="5" customFormat="1" ht="12.75">
      <c r="A17" s="1"/>
      <c r="B17" s="1" t="s">
        <v>3</v>
      </c>
      <c r="C17" s="10"/>
      <c r="D17" s="10"/>
      <c r="E17" s="10"/>
      <c r="F17" s="26"/>
      <c r="G17" s="1"/>
      <c r="H17" s="1"/>
      <c r="I17" s="1"/>
    </row>
    <row r="18" spans="1:9" s="30" customFormat="1" ht="12.75">
      <c r="A18" s="40"/>
      <c r="B18" s="20" t="s">
        <v>48</v>
      </c>
      <c r="C18" s="39"/>
      <c r="D18" s="39"/>
      <c r="E18" s="39"/>
      <c r="F18" s="39"/>
      <c r="G18" s="26"/>
      <c r="H18" s="42"/>
      <c r="I18" s="20"/>
    </row>
    <row r="19" spans="1:9" s="30" customFormat="1" ht="25.5">
      <c r="A19" s="40"/>
      <c r="B19" s="20" t="s">
        <v>67</v>
      </c>
      <c r="C19" s="39"/>
      <c r="D19" s="39"/>
      <c r="E19" s="39"/>
      <c r="F19" s="39"/>
      <c r="G19" s="26"/>
      <c r="H19" s="42" t="s">
        <v>66</v>
      </c>
      <c r="I19" s="20"/>
    </row>
    <row r="20" spans="1:9" s="30" customFormat="1" ht="12.75">
      <c r="A20" s="40"/>
      <c r="B20" s="20" t="s">
        <v>143</v>
      </c>
      <c r="C20" s="39"/>
      <c r="D20" s="39"/>
      <c r="E20" s="39"/>
      <c r="F20" s="39"/>
      <c r="G20" s="26"/>
      <c r="H20" s="42"/>
      <c r="I20" s="40">
        <v>100</v>
      </c>
    </row>
    <row r="21" spans="1:9" s="30" customFormat="1" ht="12.75">
      <c r="A21" s="40"/>
      <c r="B21" s="20" t="s">
        <v>50</v>
      </c>
      <c r="C21" s="39"/>
      <c r="D21" s="39"/>
      <c r="E21" s="39"/>
      <c r="F21" s="39"/>
      <c r="G21" s="26"/>
      <c r="H21" s="42"/>
      <c r="I21" s="40">
        <v>100</v>
      </c>
    </row>
    <row r="22" spans="1:9" s="8" customFormat="1" ht="23.25" customHeight="1">
      <c r="A22" s="32">
        <v>2</v>
      </c>
      <c r="B22" s="16" t="s">
        <v>128</v>
      </c>
      <c r="C22" s="35">
        <f>C24</f>
        <v>10</v>
      </c>
      <c r="D22" s="35">
        <f>D24</f>
        <v>10</v>
      </c>
      <c r="E22" s="35">
        <f>E24</f>
        <v>100</v>
      </c>
      <c r="F22" s="35">
        <f>F24</f>
        <v>10</v>
      </c>
      <c r="G22" s="35">
        <f>G24</f>
        <v>100</v>
      </c>
      <c r="H22" s="7"/>
      <c r="I22" s="7"/>
    </row>
    <row r="23" spans="1:9" s="5" customFormat="1" ht="12.75">
      <c r="A23" s="1"/>
      <c r="B23" s="1" t="s">
        <v>8</v>
      </c>
      <c r="C23" s="36"/>
      <c r="D23" s="36"/>
      <c r="E23" s="10"/>
      <c r="F23" s="39"/>
      <c r="G23" s="22"/>
      <c r="H23" s="1"/>
      <c r="I23" s="1"/>
    </row>
    <row r="24" spans="1:9" s="5" customFormat="1" ht="12.75">
      <c r="A24" s="1"/>
      <c r="B24" s="1" t="s">
        <v>0</v>
      </c>
      <c r="C24" s="36">
        <v>10</v>
      </c>
      <c r="D24" s="36">
        <v>10</v>
      </c>
      <c r="E24" s="10">
        <f>D24/C24*100</f>
        <v>100</v>
      </c>
      <c r="F24" s="39">
        <v>10</v>
      </c>
      <c r="G24" s="22">
        <f>F24/C24*100</f>
        <v>100</v>
      </c>
      <c r="H24" s="55"/>
      <c r="I24" s="1"/>
    </row>
    <row r="25" spans="1:9" s="5" customFormat="1" ht="12.75">
      <c r="A25" s="1"/>
      <c r="B25" s="1" t="s">
        <v>1</v>
      </c>
      <c r="C25" s="36"/>
      <c r="D25" s="36"/>
      <c r="E25" s="10"/>
      <c r="F25" s="39"/>
      <c r="G25" s="22"/>
      <c r="H25" s="1"/>
      <c r="I25" s="1"/>
    </row>
    <row r="26" spans="1:9" s="5" customFormat="1" ht="12.75">
      <c r="A26" s="1"/>
      <c r="B26" s="1" t="s">
        <v>2</v>
      </c>
      <c r="C26" s="10"/>
      <c r="D26" s="10"/>
      <c r="E26" s="10"/>
      <c r="F26" s="26"/>
      <c r="G26" s="1"/>
      <c r="H26" s="1"/>
      <c r="I26" s="1"/>
    </row>
    <row r="27" spans="1:9" s="5" customFormat="1" ht="12.75">
      <c r="A27" s="1"/>
      <c r="B27" s="1" t="s">
        <v>3</v>
      </c>
      <c r="C27" s="10"/>
      <c r="D27" s="10"/>
      <c r="E27" s="10"/>
      <c r="F27" s="26"/>
      <c r="G27" s="1"/>
      <c r="H27" s="1"/>
      <c r="I27" s="1"/>
    </row>
    <row r="28" spans="1:9" s="30" customFormat="1" ht="12.75">
      <c r="A28" s="40"/>
      <c r="B28" s="20" t="s">
        <v>48</v>
      </c>
      <c r="C28" s="39"/>
      <c r="D28" s="39"/>
      <c r="E28" s="39"/>
      <c r="F28" s="39"/>
      <c r="G28" s="26"/>
      <c r="H28" s="42"/>
      <c r="I28" s="20"/>
    </row>
    <row r="29" spans="1:9" s="30" customFormat="1" ht="25.5">
      <c r="A29" s="40"/>
      <c r="B29" s="20" t="s">
        <v>67</v>
      </c>
      <c r="C29" s="39"/>
      <c r="D29" s="39"/>
      <c r="E29" s="39"/>
      <c r="F29" s="39"/>
      <c r="G29" s="26"/>
      <c r="H29" s="42" t="s">
        <v>128</v>
      </c>
      <c r="I29" s="20"/>
    </row>
    <row r="30" spans="1:9" s="30" customFormat="1" ht="12.75">
      <c r="A30" s="40"/>
      <c r="B30" s="20" t="s">
        <v>143</v>
      </c>
      <c r="C30" s="39"/>
      <c r="D30" s="39"/>
      <c r="E30" s="39"/>
      <c r="F30" s="39"/>
      <c r="G30" s="26"/>
      <c r="H30" s="42"/>
      <c r="I30" s="40">
        <v>100</v>
      </c>
    </row>
    <row r="31" spans="1:9" s="30" customFormat="1" ht="12.75">
      <c r="A31" s="40"/>
      <c r="B31" s="20" t="s">
        <v>50</v>
      </c>
      <c r="C31" s="39"/>
      <c r="D31" s="39"/>
      <c r="E31" s="39"/>
      <c r="F31" s="39"/>
      <c r="G31" s="26"/>
      <c r="H31" s="42"/>
      <c r="I31" s="40">
        <v>100</v>
      </c>
    </row>
  </sheetData>
  <sheetProtection/>
  <mergeCells count="8">
    <mergeCell ref="A1:I1"/>
    <mergeCell ref="D3:E3"/>
    <mergeCell ref="F3:G3"/>
    <mergeCell ref="H3:H4"/>
    <mergeCell ref="I3:I4"/>
    <mergeCell ref="A3:A4"/>
    <mergeCell ref="B3:B4"/>
    <mergeCell ref="C3:C4"/>
  </mergeCells>
  <printOptions/>
  <pageMargins left="0.7086614173228347" right="0.7086614173228347" top="0.7480314960629921" bottom="0.5511811023622047" header="0.31496062992125984" footer="0.31496062992125984"/>
  <pageSetup fitToHeight="1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2017-03-03T10:55:44Z</cp:lastPrinted>
  <dcterms:created xsi:type="dcterms:W3CDTF">2012-02-27T12:45:37Z</dcterms:created>
  <dcterms:modified xsi:type="dcterms:W3CDTF">2019-04-22T07:39:37Z</dcterms:modified>
  <cp:category/>
  <cp:version/>
  <cp:contentType/>
  <cp:contentStatus/>
</cp:coreProperties>
</file>